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PROGRAMATICA\"/>
    </mc:Choice>
  </mc:AlternateContent>
  <xr:revisionPtr revIDLastSave="0" documentId="8_{FCDFCF71-F5D4-491B-98A4-E227BDFA0F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4" i="1"/>
  <c r="G24" i="1" s="1"/>
  <c r="D23" i="1"/>
  <c r="G23" i="1" s="1"/>
  <c r="G22" i="1" s="1"/>
  <c r="F22" i="1"/>
  <c r="E22" i="1"/>
  <c r="D22" i="1"/>
  <c r="C22" i="1"/>
  <c r="B22" i="1"/>
  <c r="D21" i="1"/>
  <c r="G21" i="1" s="1"/>
  <c r="D20" i="1"/>
  <c r="G20" i="1" s="1"/>
  <c r="D19" i="1"/>
  <c r="G19" i="1" s="1"/>
  <c r="G18" i="1" s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C9" i="1"/>
  <c r="B9" i="1"/>
  <c r="D8" i="1"/>
  <c r="G8" i="1" s="1"/>
  <c r="D7" i="1"/>
  <c r="G7" i="1" s="1"/>
  <c r="G6" i="1" s="1"/>
  <c r="F6" i="1"/>
  <c r="E6" i="1"/>
  <c r="D6" i="1"/>
  <c r="C6" i="1"/>
  <c r="B6" i="1"/>
  <c r="F5" i="1"/>
  <c r="E5" i="1"/>
  <c r="D5" i="1"/>
  <c r="C5" i="1"/>
  <c r="B5" i="1"/>
  <c r="G9" i="1" l="1"/>
  <c r="G5" i="1" s="1"/>
  <c r="G25" i="1"/>
  <c r="F36" i="1"/>
  <c r="C36" i="1"/>
  <c r="B36" i="1"/>
  <c r="E36" i="1"/>
  <c r="D36" i="1" l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<sst xmlns="http://schemas.openxmlformats.org/spreadsheetml/2006/main" count="64" uniqueCount="64">
  <si>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</si>
  <si>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</si>
  <si>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</si>
  <si>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</si>
  <si>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</si>
  <si>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</si>
  <si>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</si>
  <si>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</si>
  <si>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</si>
  <si>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</si>
  <si>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</si>
  <si>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</si>
  <si>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</si>
  <si>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</si>
  <si>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</si>
  <si>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</si>
  <si>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</si>
  <si>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</si>
  <si>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</si>
  <si>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</si>
  <si>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</si>
  <si>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</si>
  <si>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</si>
  <si>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</si>
  <si>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</si>
  <si>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</si>
  <si>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</si>
  <si>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</si>
  <si>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</si>
  <si>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</si>
  <si>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</si>
  <si>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</si>
  <si>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</si>
  <si>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</si>
  <si>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</si>
  <si>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</si>
  <si>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</si>
  <si>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</si>
  <si>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</si>
  <si>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</si>
  <si>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</si>
  <si>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</si>
  <si>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</si>
  <si>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</si>
  <si>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</si>
  <si>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</si>
  <si>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</si>
  <si>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</si>
  <si>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</si>
  <si>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</si>
  <si>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</si>
  <si>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</si>
  <si>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</si>
  <si>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</si>
  <si>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</si>
  <si>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</si>
  <si>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</si>
  <si>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</si>
  <si>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</si>
  <si>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</si>
  <si>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</si>
  <si>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</si>
  <si>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</si>
  <si>
    <t>Consejo Turístico San José Iturbide Guanajuato.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</si>
</sst>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Montserrat"/>
    </font>
    <font>
      <b/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10" fillId="0" borderId="0" xfId="0" applyFont="1"/>
    <xf numFmtId="0" fontId="11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12" fillId="0" borderId="0" xfId="8" applyNumberFormat="1" applyFont="1" applyAlignment="1" applyProtection="1">
      <alignment horizontal="center" vertical="top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3" xr:uid="{56D0800E-C3E2-4457-9DD4-734F503C3EBC}"/>
    <cellStyle name="Millares 2 2 3" xfId="18" xr:uid="{0B006874-DC20-472A-A30D-17EF99462737}"/>
    <cellStyle name="Millares 2 3" xfId="4" xr:uid="{00000000-0005-0000-0000-000003000000}"/>
    <cellStyle name="Millares 2 3 2" xfId="24" xr:uid="{D439C372-7509-43B1-B660-F4AB105CF91B}"/>
    <cellStyle name="Millares 2 3 3" xfId="19" xr:uid="{2BC17CC0-B6EE-42EF-8EBF-990262C881B9}"/>
    <cellStyle name="Millares 2 4" xfId="22" xr:uid="{04E7D3D6-6CA8-4424-AA9A-5EA979505745}"/>
    <cellStyle name="Millares 2 5" xfId="17" xr:uid="{A23B3459-919C-4FEC-BCE8-6B94A6D5C33C}"/>
    <cellStyle name="Millares 3" xfId="5" xr:uid="{00000000-0005-0000-0000-000004000000}"/>
    <cellStyle name="Millares 3 2" xfId="25" xr:uid="{65C9DFA4-F0F4-4A54-86EE-560F25A61E70}"/>
    <cellStyle name="Millares 3 3" xfId="20" xr:uid="{B86AA790-E36F-44CF-BEE9-97E6BBCE523A}"/>
    <cellStyle name="Moneda 2" xfId="6" xr:uid="{00000000-0005-0000-0000-000005000000}"/>
    <cellStyle name="Moneda 2 2" xfId="26" xr:uid="{A684F311-6FC4-4CE1-A760-0569CE899E46}"/>
    <cellStyle name="Moneda 2 3" xfId="21" xr:uid="{05305FC3-3CFC-461C-BF05-99D86B983ED6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98C9FF8-1A22-4EA5-9CBE-3B05638AF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71475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zoomScaleNormal="100" zoomScaleSheetLayoutView="90" workbookViewId="0">
      <selection activeCell="A6" sqref="A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63</v>
      </c>
      <c r="B1" s="25"/>
      <c r="C1" s="25"/>
      <c r="D1" s="25"/>
      <c r="E1" s="25"/>
      <c r="F1" s="25"/>
      <c r="G1" s="26"/>
    </row>
    <row r="2" spans="1:8" ht="15" customHeight="1" x14ac:dyDescent="0.2">
      <c r="A2" s="27" t="s">
        <v>58</v>
      </c>
      <c r="B2" s="25" t="s">
        <v>31</v>
      </c>
      <c r="C2" s="25"/>
      <c r="D2" s="25"/>
      <c r="E2" s="25"/>
      <c r="F2" s="25"/>
      <c r="G2" s="30" t="s">
        <v>30</v>
      </c>
    </row>
    <row r="3" spans="1:8" ht="24.95" customHeight="1" x14ac:dyDescent="0.2">
      <c r="A3" s="28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31"/>
    </row>
    <row r="4" spans="1:8" x14ac:dyDescent="0.2">
      <c r="A4" s="11"/>
      <c r="B4" s="12"/>
      <c r="C4" s="12"/>
      <c r="D4" s="12"/>
      <c r="E4" s="12"/>
      <c r="F4" s="12"/>
      <c r="G4" s="12"/>
    </row>
    <row r="5" spans="1:8" x14ac:dyDescent="0.2">
      <c r="A5" s="6" t="s">
        <v>25</v>
      </c>
      <c r="B5" s="14">
        <f>+B6+B9+B18+B22+B25+B30</f>
        <v>3231115</v>
      </c>
      <c r="C5" s="14">
        <f t="shared" ref="C5:G5" si="0">+C6+C9+C18+C22+C25+C30</f>
        <v>208000</v>
      </c>
      <c r="D5" s="14">
        <f t="shared" si="0"/>
        <v>3439115</v>
      </c>
      <c r="E5" s="14">
        <f t="shared" si="0"/>
        <v>1228570.58</v>
      </c>
      <c r="F5" s="14">
        <f t="shared" si="0"/>
        <v>1228570.58</v>
      </c>
      <c r="G5" s="14">
        <f t="shared" si="0"/>
        <v>2210544.42</v>
      </c>
    </row>
    <row r="6" spans="1:8" x14ac:dyDescent="0.2">
      <c r="A6" s="8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7">
        <v>0</v>
      </c>
    </row>
    <row r="7" spans="1:8" x14ac:dyDescent="0.2">
      <c r="A7" s="9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  <c r="H7" s="7" t="s">
        <v>33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34</v>
      </c>
    </row>
    <row r="9" spans="1:8" x14ac:dyDescent="0.2">
      <c r="A9" s="8" t="s">
        <v>3</v>
      </c>
      <c r="B9" s="15">
        <f>SUM(B10:B17)</f>
        <v>1356000</v>
      </c>
      <c r="C9" s="15">
        <f>SUM(C10:C17)</f>
        <v>208000</v>
      </c>
      <c r="D9" s="15">
        <f t="shared" ref="D9:G9" si="2">SUM(D10:D17)</f>
        <v>1564000</v>
      </c>
      <c r="E9" s="15">
        <f t="shared" si="2"/>
        <v>466994.3</v>
      </c>
      <c r="F9" s="15">
        <f t="shared" si="2"/>
        <v>466994.3</v>
      </c>
      <c r="G9" s="15">
        <f t="shared" si="2"/>
        <v>1097005.7</v>
      </c>
      <c r="H9" s="7">
        <v>0</v>
      </c>
    </row>
    <row r="10" spans="1:8" x14ac:dyDescent="0.2">
      <c r="A10" s="9" t="s">
        <v>4</v>
      </c>
      <c r="B10" s="16">
        <v>1356000</v>
      </c>
      <c r="C10" s="16">
        <v>208000</v>
      </c>
      <c r="D10" s="16">
        <f t="shared" ref="D10:D17" si="3">B10+C10</f>
        <v>1564000</v>
      </c>
      <c r="E10" s="16">
        <v>466994.3</v>
      </c>
      <c r="F10" s="16">
        <v>466994.3</v>
      </c>
      <c r="G10" s="16">
        <f t="shared" ref="G10:G17" si="4">D10-E10</f>
        <v>1097005.7</v>
      </c>
      <c r="H10" s="7" t="s">
        <v>35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  <c r="H11" s="7" t="s">
        <v>36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  <c r="H12" s="7" t="s">
        <v>37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  <c r="H13" s="7" t="s">
        <v>38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  <c r="H14" s="7" t="s">
        <v>39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  <c r="H15" s="7" t="s">
        <v>40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  <c r="H16" s="7" t="s">
        <v>41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  <c r="H17" s="7" t="s">
        <v>42</v>
      </c>
    </row>
    <row r="18" spans="1:8" x14ac:dyDescent="0.2">
      <c r="A18" s="8" t="s">
        <v>12</v>
      </c>
      <c r="B18" s="15">
        <f>SUM(B19:B21)</f>
        <v>1875115</v>
      </c>
      <c r="C18" s="15">
        <f>SUM(C19:C21)</f>
        <v>0</v>
      </c>
      <c r="D18" s="15">
        <f t="shared" ref="D18:G18" si="5">SUM(D19:D21)</f>
        <v>1875115</v>
      </c>
      <c r="E18" s="15">
        <f t="shared" si="5"/>
        <v>761576.28</v>
      </c>
      <c r="F18" s="15">
        <f t="shared" si="5"/>
        <v>761576.28</v>
      </c>
      <c r="G18" s="15">
        <f t="shared" si="5"/>
        <v>1113538.72</v>
      </c>
      <c r="H18" s="7">
        <v>0</v>
      </c>
    </row>
    <row r="19" spans="1:8" x14ac:dyDescent="0.2">
      <c r="A19" s="9" t="s">
        <v>13</v>
      </c>
      <c r="B19" s="16">
        <v>1875115</v>
      </c>
      <c r="C19" s="16">
        <v>0</v>
      </c>
      <c r="D19" s="16">
        <f t="shared" ref="D19:D21" si="6">B19+C19</f>
        <v>1875115</v>
      </c>
      <c r="E19" s="16">
        <v>761576.28</v>
      </c>
      <c r="F19" s="16">
        <v>761576.28</v>
      </c>
      <c r="G19" s="16">
        <f t="shared" ref="G19:G21" si="7">D19-E19</f>
        <v>1113538.72</v>
      </c>
      <c r="H19" s="7" t="s">
        <v>43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  <c r="H20" s="7" t="s">
        <v>44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  <c r="H21" s="7" t="s">
        <v>45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  <c r="H24" s="7" t="s">
        <v>47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  <c r="H27" s="7" t="s">
        <v>49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7" t="s">
        <v>50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7" t="s">
        <v>51</v>
      </c>
    </row>
    <row r="30" spans="1:8" x14ac:dyDescent="0.2">
      <c r="A30" s="21" t="s">
        <v>62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  <c r="H31" s="7" t="s">
        <v>52</v>
      </c>
    </row>
    <row r="32" spans="1:8" x14ac:dyDescent="0.2">
      <c r="A32" s="19" t="s">
        <v>59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  <c r="H32" s="7" t="s">
        <v>53</v>
      </c>
    </row>
    <row r="33" spans="1:8" x14ac:dyDescent="0.2">
      <c r="A33" s="20" t="s">
        <v>60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  <c r="H33" s="7" t="s">
        <v>54</v>
      </c>
    </row>
    <row r="34" spans="1:8" x14ac:dyDescent="0.2">
      <c r="A34" s="20" t="s">
        <v>61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  <c r="H34" s="7" t="s">
        <v>55</v>
      </c>
    </row>
    <row r="35" spans="1:8" ht="13.5" x14ac:dyDescent="0.25">
      <c r="A35" s="18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3" t="s">
        <v>57</v>
      </c>
      <c r="B36" s="17">
        <f t="shared" ref="B36:G36" si="17">+B5+B32+B33+B34</f>
        <v>3231115</v>
      </c>
      <c r="C36" s="17">
        <f t="shared" si="17"/>
        <v>208000</v>
      </c>
      <c r="D36" s="17">
        <f t="shared" si="17"/>
        <v>3439115</v>
      </c>
      <c r="E36" s="17">
        <f t="shared" si="17"/>
        <v>1228570.58</v>
      </c>
      <c r="F36" s="17">
        <f t="shared" si="17"/>
        <v>1228570.58</v>
      </c>
      <c r="G36" s="17">
        <f t="shared" si="17"/>
        <v>2210544.42</v>
      </c>
    </row>
    <row r="38" spans="1:8" x14ac:dyDescent="0.2">
      <c r="A38" s="10" t="s">
        <v>56</v>
      </c>
    </row>
    <row r="41" spans="1:8" ht="12" x14ac:dyDescent="0.2">
      <c r="A41" s="22"/>
      <c r="B41" s="29"/>
      <c r="C41" s="29"/>
      <c r="D41" s="29"/>
      <c r="E41" s="29"/>
    </row>
    <row r="42" spans="1:8" ht="12" x14ac:dyDescent="0.2">
      <c r="A42" s="22"/>
      <c r="B42" s="23"/>
      <c r="C42" s="24"/>
      <c r="D42" s="23"/>
      <c r="E42" s="24"/>
    </row>
    <row r="43" spans="1:8" ht="12" x14ac:dyDescent="0.2">
      <c r="A43" s="22"/>
      <c r="B43" s="23"/>
      <c r="C43" s="24"/>
      <c r="D43" s="23"/>
      <c r="E43" s="24"/>
    </row>
    <row r="44" spans="1:8" ht="12" x14ac:dyDescent="0.2">
      <c r="A44" s="22"/>
      <c r="B44" s="29"/>
      <c r="C44" s="29"/>
      <c r="D44" s="29"/>
      <c r="E44" s="29"/>
    </row>
    <row r="45" spans="1:8" x14ac:dyDescent="0.2">
      <c r="A45" s="10"/>
      <c r="B45" s="10"/>
      <c r="C45" s="10"/>
    </row>
  </sheetData>
  <sheetProtection formatCells="0" formatColumns="0" formatRows="0" autoFilter="0"/>
  <protectedRanges>
    <protectedRange sqref="A37:G65521" name="Rango1"/>
    <protectedRange sqref="A11:A17 A20:A21 A23:A24 A26:A29 A7:A8 A31:A35 A10 A19" name="Rango1_3"/>
    <protectedRange sqref="B4:G4" name="Rango1_2_2"/>
    <protectedRange sqref="A36:G36" name="Rango1_1_2"/>
    <protectedRange sqref="B6:G35" name="Rango1_3_3"/>
    <protectedRange sqref="B5:G5" name="Rango1_2_2_1"/>
  </protectedRanges>
  <mergeCells count="8">
    <mergeCell ref="A1:G1"/>
    <mergeCell ref="A2:A3"/>
    <mergeCell ref="B41:C41"/>
    <mergeCell ref="B44:C44"/>
    <mergeCell ref="D41:E41"/>
    <mergeCell ref="D44:E44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2025-10-15T21:36:53Z</cp:lastPrinted>
  <dcterms:created xsi:type="dcterms:W3CDTF">2012-12-11T21:13:37Z</dcterms:created>
  <dcterms:modified xsi:type="dcterms:W3CDTF">2025-10-28T19:56:13Z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