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CUENTA PUBLICA 2023\PAGINA WEB\INFORMACION PRESUPUESTAL\"/>
    </mc:Choice>
  </mc:AlternateContent>
  <xr:revisionPtr revIDLastSave="0" documentId="8_{0F6229C8-4FC9-4BB2-AEFD-907BD65A2B7C}" xr6:coauthVersionLast="46" xr6:coauthVersionMax="46" xr10:uidLastSave="{00000000-0000-0000-0000-000000000000}"/>
  <bookViews>
    <workbookView xWindow="0" yWindow="390" windowWidth="20490" windowHeight="10920" tabRatio="885" xr2:uid="{00000000-000D-0000-FFFF-FFFF00000000}"/>
  </bookViews>
  <sheets>
    <sheet name="COG" sheetId="6" r:id="rId1"/>
  </sheets>
  <definedNames>
    <definedName name="_xlnm._FilterDatabase" localSheetId="0" hidden="1">COG!$A$3:$G$76</definedName>
    <definedName name="_xlnm.Print_Area" localSheetId="0">COG!$A$1:$G$86</definedName>
  </definedNames>
  <calcPr calcId="191029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23" i="6" l="1"/>
  <c r="D13" i="6"/>
  <c r="G13" i="6" s="1"/>
  <c r="D43" i="6"/>
  <c r="G43" i="6" s="1"/>
  <c r="D69" i="6"/>
  <c r="G69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<sst xmlns="http://schemas.openxmlformats.org/spreadsheetml/2006/main" count="89" uniqueCount="89">
  <si>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</si>
  <si>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</si>
  <si>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</si>
  <si>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</si>
  <si>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</si>
  <si>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</si>
  <si>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</si>
  <si>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</si>
  <si>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</si>
  <si>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</si>
  <si>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</si>
  <si>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</si>
  <si>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</si>
  <si>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</si>
  <si>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</si>
  <si>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</si>
  <si>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</si>
  <si>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</si>
  <si>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</si>
  <si>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</si>
  <si>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</si>
  <si>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</si>
  <si>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</si>
  <si>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</si>
  <si>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</si>
  <si>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</si>
  <si>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</si>
  <si>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</si>
  <si>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</si>
  <si>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</si>
  <si>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</si>
  <si>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</si>
  <si>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</si>
  <si>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</si>
  <si>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</si>
  <si>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</si>
  <si>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</si>
  <si>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</si>
  <si>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</si>
  <si>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</si>
  <si>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</si>
  <si>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</si>
  <si>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</si>
  <si>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</si>
  <si>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</si>
  <si>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</si>
  <si>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</si>
  <si>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</si>
  <si>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</si>
  <si>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</si>
  <si>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</si>
  <si>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</si>
  <si>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</si>
  <si>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</si>
  <si>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</si>
  <si>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</si>
  <si>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</si>
  <si>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</si>
  <si>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</si>
  <si>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</si>
  <si>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</si>
  <si>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</si>
  <si>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</si>
  <si>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</si>
  <si>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</si>
  <si>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</si>
  <si>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</si>
  <si>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</si>
  <si>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</si>
  <si>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</si>
  <si>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</si>
  <si>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</si>
  <si>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</si>
  <si>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</si>
  <si>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</si>
  <si>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</si>
  <si>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</si>
  <si>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</si>
  <si>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</si>
  <si>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</si>
  <si>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</si>
  <si>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</si>
  <si>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</si>
  <si>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</si>
  <si>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Consejo Turístico San José Iturbide Guanajuato.
Estado Analítico del Ejercicio del Presupuesto de Egresos
Clasificación por Objeto del Gasto (Capítulo y Concepto)
Del 1 de Enero al 30 de Junio de 2023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</si>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</sst>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/>
      <protection locked="0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9" fillId="0" borderId="0" xfId="8" applyFont="1" applyAlignment="1" applyProtection="1">
      <alignment horizontal="center" vertical="top" wrapText="1"/>
      <protection locked="0"/>
    </xf>
    <xf numFmtId="4" fontId="9" fillId="0" borderId="0" xfId="8" applyNumberFormat="1" applyFont="1" applyAlignment="1" applyProtection="1">
      <alignment horizontal="center"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1009650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2FE3B0-DE0F-450B-8E1C-CC4C1692C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1009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showGridLines="0" tabSelected="1" workbookViewId="0">
      <selection activeCell="A3" sqref="A3"/>
    </sheetView>
  </sheetViews>
  <sheetFormatPr baseColWidth="10" defaultColWidth="12" defaultRowHeight="11.25" x14ac:dyDescent="0.2"/>
  <cols>
    <col min="1" max="1" width="54.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1" t="s">
        <v>84</v>
      </c>
      <c r="B1" s="21"/>
      <c r="C1" s="21"/>
      <c r="D1" s="21"/>
      <c r="E1" s="21"/>
      <c r="F1" s="21"/>
      <c r="G1" s="22"/>
    </row>
    <row r="2" spans="1:8" x14ac:dyDescent="0.2">
      <c r="A2" s="19"/>
      <c r="B2" s="23" t="s">
        <v>15</v>
      </c>
      <c r="C2" s="21"/>
      <c r="D2" s="21"/>
      <c r="E2" s="21"/>
      <c r="F2" s="22"/>
      <c r="G2" s="24" t="s">
        <v>14</v>
      </c>
    </row>
    <row r="3" spans="1:8" ht="24.95" customHeight="1" x14ac:dyDescent="0.2">
      <c r="A3" s="19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5"/>
    </row>
    <row r="4" spans="1:8" x14ac:dyDescent="0.2">
      <c r="A4" s="20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1309500</v>
      </c>
      <c r="C5" s="8">
        <f>SUM(C6:C12)</f>
        <v>-6700</v>
      </c>
      <c r="D5" s="8">
        <f>B5+C5</f>
        <v>1302800</v>
      </c>
      <c r="E5" s="8">
        <f>SUM(E6:E12)</f>
        <v>561495.73</v>
      </c>
      <c r="F5" s="8">
        <f>SUM(F6:F12)</f>
        <v>561495.73</v>
      </c>
      <c r="G5" s="8">
        <f>D5-E5</f>
        <v>741304.27</v>
      </c>
    </row>
    <row r="6" spans="1:8" x14ac:dyDescent="0.2">
      <c r="A6" s="14" t="s">
        <v>20</v>
      </c>
      <c r="B6" s="5">
        <v>977000</v>
      </c>
      <c r="C6" s="5">
        <v>-38400</v>
      </c>
      <c r="D6" s="5">
        <f t="shared" ref="D6:D69" si="0">B6+C6</f>
        <v>938600</v>
      </c>
      <c r="E6" s="5">
        <v>426197</v>
      </c>
      <c r="F6" s="5">
        <v>426197</v>
      </c>
      <c r="G6" s="5">
        <f t="shared" ref="G6:G69" si="1">D6-E6</f>
        <v>512403</v>
      </c>
      <c r="H6" s="6">
        <v>1100</v>
      </c>
    </row>
    <row r="7" spans="1:8" x14ac:dyDescent="0.2">
      <c r="A7" s="14" t="s">
        <v>21</v>
      </c>
      <c r="B7" s="5">
        <v>118000</v>
      </c>
      <c r="C7" s="5">
        <v>0</v>
      </c>
      <c r="D7" s="5">
        <f t="shared" si="0"/>
        <v>118000</v>
      </c>
      <c r="E7" s="5">
        <v>57015</v>
      </c>
      <c r="F7" s="5">
        <v>57015</v>
      </c>
      <c r="G7" s="5">
        <f t="shared" si="1"/>
        <v>60985</v>
      </c>
      <c r="H7" s="6">
        <v>1200</v>
      </c>
    </row>
    <row r="8" spans="1:8" x14ac:dyDescent="0.2">
      <c r="A8" s="14" t="s">
        <v>22</v>
      </c>
      <c r="B8" s="5">
        <v>112000</v>
      </c>
      <c r="C8" s="5">
        <v>0</v>
      </c>
      <c r="D8" s="5">
        <f t="shared" si="0"/>
        <v>112000</v>
      </c>
      <c r="E8" s="5">
        <v>0</v>
      </c>
      <c r="F8" s="5">
        <v>0</v>
      </c>
      <c r="G8" s="5">
        <f t="shared" si="1"/>
        <v>112000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70000</v>
      </c>
      <c r="C10" s="5">
        <v>34200</v>
      </c>
      <c r="D10" s="5">
        <f t="shared" si="0"/>
        <v>104200</v>
      </c>
      <c r="E10" s="5">
        <v>67316.73</v>
      </c>
      <c r="F10" s="5">
        <v>67316.73</v>
      </c>
      <c r="G10" s="5">
        <f t="shared" si="1"/>
        <v>36883.270000000004</v>
      </c>
      <c r="H10" s="6">
        <v>1500</v>
      </c>
    </row>
    <row r="11" spans="1:8" x14ac:dyDescent="0.2">
      <c r="A11" s="14" t="s">
        <v>2</v>
      </c>
      <c r="B11" s="5">
        <v>16500</v>
      </c>
      <c r="C11" s="5">
        <v>-6500</v>
      </c>
      <c r="D11" s="5">
        <f t="shared" si="0"/>
        <v>10000</v>
      </c>
      <c r="E11" s="5">
        <v>0</v>
      </c>
      <c r="F11" s="5">
        <v>0</v>
      </c>
      <c r="G11" s="5">
        <f t="shared" si="1"/>
        <v>10000</v>
      </c>
      <c r="H11" s="6">
        <v>1600</v>
      </c>
    </row>
    <row r="12" spans="1:8" x14ac:dyDescent="0.2">
      <c r="A12" s="14" t="s">
        <v>24</v>
      </c>
      <c r="B12" s="5">
        <v>16000</v>
      </c>
      <c r="C12" s="5">
        <v>4000</v>
      </c>
      <c r="D12" s="5">
        <f t="shared" si="0"/>
        <v>20000</v>
      </c>
      <c r="E12" s="5">
        <v>10967</v>
      </c>
      <c r="F12" s="5">
        <v>10967</v>
      </c>
      <c r="G12" s="5">
        <f t="shared" si="1"/>
        <v>9033</v>
      </c>
      <c r="H12" s="6">
        <v>1700</v>
      </c>
    </row>
    <row r="13" spans="1:8" x14ac:dyDescent="0.2">
      <c r="A13" s="12" t="s">
        <v>79</v>
      </c>
      <c r="B13" s="9">
        <f>SUM(B14:B22)</f>
        <v>82000</v>
      </c>
      <c r="C13" s="9">
        <f>SUM(C14:C22)</f>
        <v>5200</v>
      </c>
      <c r="D13" s="9">
        <f t="shared" si="0"/>
        <v>87200</v>
      </c>
      <c r="E13" s="9">
        <f>SUM(E14:E22)</f>
        <v>23347.24</v>
      </c>
      <c r="F13" s="9">
        <f>SUM(F14:F22)</f>
        <v>23349.34</v>
      </c>
      <c r="G13" s="9">
        <f t="shared" si="1"/>
        <v>63852.759999999995</v>
      </c>
      <c r="H13" s="13">
        <v>0</v>
      </c>
    </row>
    <row r="14" spans="1:8" x14ac:dyDescent="0.2">
      <c r="A14" s="14" t="s">
        <v>25</v>
      </c>
      <c r="B14" s="5">
        <v>34000</v>
      </c>
      <c r="C14" s="5">
        <v>7000</v>
      </c>
      <c r="D14" s="5">
        <f t="shared" si="0"/>
        <v>41000</v>
      </c>
      <c r="E14" s="5">
        <v>5791.64</v>
      </c>
      <c r="F14" s="5">
        <v>5793.74</v>
      </c>
      <c r="G14" s="5">
        <f t="shared" si="1"/>
        <v>35208.36</v>
      </c>
      <c r="H14" s="6">
        <v>2100</v>
      </c>
    </row>
    <row r="15" spans="1:8" x14ac:dyDescent="0.2">
      <c r="A15" s="14" t="s">
        <v>26</v>
      </c>
      <c r="B15" s="5">
        <v>8000</v>
      </c>
      <c r="C15" s="5">
        <v>0</v>
      </c>
      <c r="D15" s="5">
        <f t="shared" si="0"/>
        <v>8000</v>
      </c>
      <c r="E15" s="5">
        <v>716</v>
      </c>
      <c r="F15" s="5">
        <v>716</v>
      </c>
      <c r="G15" s="5">
        <f t="shared" si="1"/>
        <v>7284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0</v>
      </c>
      <c r="C17" s="5">
        <v>0</v>
      </c>
      <c r="D17" s="5">
        <f t="shared" si="0"/>
        <v>0</v>
      </c>
      <c r="E17" s="5">
        <v>0</v>
      </c>
      <c r="F17" s="5">
        <v>0</v>
      </c>
      <c r="G17" s="5">
        <f t="shared" si="1"/>
        <v>0</v>
      </c>
      <c r="H17" s="6">
        <v>2400</v>
      </c>
    </row>
    <row r="18" spans="1:8" x14ac:dyDescent="0.2">
      <c r="A18" s="14" t="s">
        <v>29</v>
      </c>
      <c r="B18" s="5">
        <v>0</v>
      </c>
      <c r="C18" s="5">
        <v>0</v>
      </c>
      <c r="D18" s="5">
        <f t="shared" si="0"/>
        <v>0</v>
      </c>
      <c r="E18" s="5">
        <v>0</v>
      </c>
      <c r="F18" s="5">
        <v>0</v>
      </c>
      <c r="G18" s="5">
        <f t="shared" si="1"/>
        <v>0</v>
      </c>
      <c r="H18" s="6">
        <v>2500</v>
      </c>
    </row>
    <row r="19" spans="1:8" x14ac:dyDescent="0.2">
      <c r="A19" s="14" t="s">
        <v>30</v>
      </c>
      <c r="B19" s="5">
        <v>17000</v>
      </c>
      <c r="C19" s="5">
        <v>-7800</v>
      </c>
      <c r="D19" s="5">
        <f t="shared" si="0"/>
        <v>9200</v>
      </c>
      <c r="E19" s="5">
        <v>0</v>
      </c>
      <c r="F19" s="5">
        <v>0</v>
      </c>
      <c r="G19" s="5">
        <f t="shared" si="1"/>
        <v>9200</v>
      </c>
      <c r="H19" s="6">
        <v>2600</v>
      </c>
    </row>
    <row r="20" spans="1:8" x14ac:dyDescent="0.2">
      <c r="A20" s="14" t="s">
        <v>31</v>
      </c>
      <c r="B20" s="5">
        <v>6000</v>
      </c>
      <c r="C20" s="5">
        <v>8000</v>
      </c>
      <c r="D20" s="5">
        <f t="shared" si="0"/>
        <v>14000</v>
      </c>
      <c r="E20" s="5">
        <v>13409.6</v>
      </c>
      <c r="F20" s="5">
        <v>13409.6</v>
      </c>
      <c r="G20" s="5">
        <f t="shared" si="1"/>
        <v>590.39999999999964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17000</v>
      </c>
      <c r="C22" s="5">
        <v>-2000</v>
      </c>
      <c r="D22" s="5">
        <f t="shared" si="0"/>
        <v>15000</v>
      </c>
      <c r="E22" s="5">
        <v>3430</v>
      </c>
      <c r="F22" s="5">
        <v>3430</v>
      </c>
      <c r="G22" s="5">
        <f t="shared" si="1"/>
        <v>11570</v>
      </c>
      <c r="H22" s="6">
        <v>2900</v>
      </c>
    </row>
    <row r="23" spans="1:8" x14ac:dyDescent="0.2">
      <c r="A23" s="12" t="s">
        <v>17</v>
      </c>
      <c r="B23" s="9">
        <f>SUM(B24:B32)</f>
        <v>1128500</v>
      </c>
      <c r="C23" s="9">
        <f>SUM(C24:C32)</f>
        <v>1500</v>
      </c>
      <c r="D23" s="9">
        <f t="shared" si="0"/>
        <v>1130000</v>
      </c>
      <c r="E23" s="9">
        <f>SUM(E24:E32)</f>
        <v>478862.61000000004</v>
      </c>
      <c r="F23" s="9">
        <f>SUM(F24:F32)</f>
        <v>478880.51000000007</v>
      </c>
      <c r="G23" s="9">
        <f t="shared" si="1"/>
        <v>651137.3899999999</v>
      </c>
      <c r="H23" s="13">
        <v>0</v>
      </c>
    </row>
    <row r="24" spans="1:8" x14ac:dyDescent="0.2">
      <c r="A24" s="14" t="s">
        <v>34</v>
      </c>
      <c r="B24" s="5">
        <v>22000</v>
      </c>
      <c r="C24" s="5">
        <v>8800</v>
      </c>
      <c r="D24" s="5">
        <f t="shared" si="0"/>
        <v>30800</v>
      </c>
      <c r="E24" s="5">
        <v>14137.85</v>
      </c>
      <c r="F24" s="5">
        <v>14137.85</v>
      </c>
      <c r="G24" s="5">
        <f t="shared" si="1"/>
        <v>16662.150000000001</v>
      </c>
      <c r="H24" s="6">
        <v>3100</v>
      </c>
    </row>
    <row r="25" spans="1:8" x14ac:dyDescent="0.2">
      <c r="A25" s="14" t="s">
        <v>35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6">
        <v>3200</v>
      </c>
    </row>
    <row r="26" spans="1:8" x14ac:dyDescent="0.2">
      <c r="A26" s="14" t="s">
        <v>36</v>
      </c>
      <c r="B26" s="5">
        <v>0</v>
      </c>
      <c r="C26" s="5">
        <v>0</v>
      </c>
      <c r="D26" s="5">
        <f t="shared" si="0"/>
        <v>0</v>
      </c>
      <c r="E26" s="5">
        <v>0</v>
      </c>
      <c r="F26" s="5">
        <v>0</v>
      </c>
      <c r="G26" s="5">
        <f t="shared" si="1"/>
        <v>0</v>
      </c>
      <c r="H26" s="6">
        <v>3300</v>
      </c>
    </row>
    <row r="27" spans="1:8" x14ac:dyDescent="0.2">
      <c r="A27" s="14" t="s">
        <v>37</v>
      </c>
      <c r="B27" s="5">
        <v>15000</v>
      </c>
      <c r="C27" s="5">
        <v>-364.08</v>
      </c>
      <c r="D27" s="5">
        <f t="shared" si="0"/>
        <v>14635.92</v>
      </c>
      <c r="E27" s="5">
        <v>10453.549999999999</v>
      </c>
      <c r="F27" s="5">
        <v>10453.549999999999</v>
      </c>
      <c r="G27" s="5">
        <f t="shared" si="1"/>
        <v>4182.3700000000008</v>
      </c>
      <c r="H27" s="6">
        <v>3400</v>
      </c>
    </row>
    <row r="28" spans="1:8" x14ac:dyDescent="0.2">
      <c r="A28" s="14" t="s">
        <v>38</v>
      </c>
      <c r="B28" s="5">
        <v>16000</v>
      </c>
      <c r="C28" s="5">
        <v>0</v>
      </c>
      <c r="D28" s="5">
        <f t="shared" si="0"/>
        <v>16000</v>
      </c>
      <c r="E28" s="5">
        <v>0</v>
      </c>
      <c r="F28" s="5">
        <v>0</v>
      </c>
      <c r="G28" s="5">
        <f t="shared" si="1"/>
        <v>16000</v>
      </c>
      <c r="H28" s="6">
        <v>3500</v>
      </c>
    </row>
    <row r="29" spans="1:8" x14ac:dyDescent="0.2">
      <c r="A29" s="14" t="s">
        <v>39</v>
      </c>
      <c r="B29" s="5">
        <v>624500</v>
      </c>
      <c r="C29" s="5">
        <v>-4500</v>
      </c>
      <c r="D29" s="5">
        <f t="shared" si="0"/>
        <v>620000</v>
      </c>
      <c r="E29" s="5">
        <v>333644.77</v>
      </c>
      <c r="F29" s="5">
        <v>333644.77</v>
      </c>
      <c r="G29" s="5">
        <f t="shared" si="1"/>
        <v>286355.23</v>
      </c>
      <c r="H29" s="6">
        <v>3600</v>
      </c>
    </row>
    <row r="30" spans="1:8" x14ac:dyDescent="0.2">
      <c r="A30" s="14" t="s">
        <v>40</v>
      </c>
      <c r="B30" s="5">
        <v>15000</v>
      </c>
      <c r="C30" s="5">
        <v>0</v>
      </c>
      <c r="D30" s="5">
        <f t="shared" si="0"/>
        <v>15000</v>
      </c>
      <c r="E30" s="5">
        <v>2212</v>
      </c>
      <c r="F30" s="5">
        <v>2212</v>
      </c>
      <c r="G30" s="5">
        <f t="shared" si="1"/>
        <v>12788</v>
      </c>
      <c r="H30" s="6">
        <v>3700</v>
      </c>
    </row>
    <row r="31" spans="1:8" x14ac:dyDescent="0.2">
      <c r="A31" s="14" t="s">
        <v>41</v>
      </c>
      <c r="B31" s="5">
        <v>400500</v>
      </c>
      <c r="C31" s="5">
        <v>0</v>
      </c>
      <c r="D31" s="5">
        <f t="shared" si="0"/>
        <v>400500</v>
      </c>
      <c r="E31" s="5">
        <v>101247.44</v>
      </c>
      <c r="F31" s="5">
        <v>101247.44</v>
      </c>
      <c r="G31" s="5">
        <f t="shared" si="1"/>
        <v>299252.56</v>
      </c>
      <c r="H31" s="6">
        <v>3800</v>
      </c>
    </row>
    <row r="32" spans="1:8" x14ac:dyDescent="0.2">
      <c r="A32" s="14" t="s">
        <v>0</v>
      </c>
      <c r="B32" s="5">
        <v>35500</v>
      </c>
      <c r="C32" s="5">
        <v>-2435.92</v>
      </c>
      <c r="D32" s="5">
        <f t="shared" si="0"/>
        <v>33064.080000000002</v>
      </c>
      <c r="E32" s="5">
        <v>17167</v>
      </c>
      <c r="F32" s="5">
        <v>17184.900000000001</v>
      </c>
      <c r="G32" s="5">
        <f t="shared" si="1"/>
        <v>15897.080000000002</v>
      </c>
      <c r="H32" s="6">
        <v>3900</v>
      </c>
    </row>
    <row r="33" spans="1:8" x14ac:dyDescent="0.2">
      <c r="A33" s="12" t="s">
        <v>80</v>
      </c>
      <c r="B33" s="9">
        <f>SUM(B34:B42)</f>
        <v>0</v>
      </c>
      <c r="C33" s="9">
        <f>SUM(C34:C42)</f>
        <v>0</v>
      </c>
      <c r="D33" s="9">
        <f t="shared" si="0"/>
        <v>0</v>
      </c>
      <c r="E33" s="9">
        <f>SUM(E34:E42)</f>
        <v>0</v>
      </c>
      <c r="F33" s="9">
        <f>SUM(F34:F42)</f>
        <v>0</v>
      </c>
      <c r="G33" s="9">
        <f t="shared" si="1"/>
        <v>0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20000</v>
      </c>
      <c r="C43" s="9">
        <f>SUM(C44:C52)</f>
        <v>0</v>
      </c>
      <c r="D43" s="9">
        <f t="shared" si="0"/>
        <v>20000</v>
      </c>
      <c r="E43" s="9">
        <f>SUM(E44:E52)</f>
        <v>0</v>
      </c>
      <c r="F43" s="9">
        <f>SUM(F44:F52)</f>
        <v>0</v>
      </c>
      <c r="G43" s="9">
        <f t="shared" si="1"/>
        <v>20000</v>
      </c>
      <c r="H43" s="13">
        <v>0</v>
      </c>
    </row>
    <row r="44" spans="1:8" x14ac:dyDescent="0.2">
      <c r="A44" s="4" t="s">
        <v>49</v>
      </c>
      <c r="B44" s="5">
        <v>8000</v>
      </c>
      <c r="C44" s="5">
        <v>-3000</v>
      </c>
      <c r="D44" s="5">
        <f t="shared" si="0"/>
        <v>5000</v>
      </c>
      <c r="E44" s="5">
        <v>0</v>
      </c>
      <c r="F44" s="5">
        <v>0</v>
      </c>
      <c r="G44" s="5">
        <f t="shared" si="1"/>
        <v>5000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7000</v>
      </c>
      <c r="D49" s="5">
        <f t="shared" si="0"/>
        <v>7000</v>
      </c>
      <c r="E49" s="5">
        <v>0</v>
      </c>
      <c r="F49" s="5">
        <v>0</v>
      </c>
      <c r="G49" s="5">
        <f t="shared" si="1"/>
        <v>7000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12000</v>
      </c>
      <c r="C52" s="5">
        <v>-4000</v>
      </c>
      <c r="D52" s="5">
        <f t="shared" si="0"/>
        <v>8000</v>
      </c>
      <c r="E52" s="5">
        <v>0</v>
      </c>
      <c r="F52" s="5">
        <v>0</v>
      </c>
      <c r="G52" s="5">
        <f t="shared" si="1"/>
        <v>8000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2540000</v>
      </c>
      <c r="C77" s="11">
        <f t="shared" si="4"/>
        <v>0</v>
      </c>
      <c r="D77" s="11">
        <f t="shared" si="4"/>
        <v>2540000</v>
      </c>
      <c r="E77" s="11">
        <f t="shared" si="4"/>
        <v>1063705.58</v>
      </c>
      <c r="F77" s="11">
        <f t="shared" si="4"/>
        <v>1063725.58</v>
      </c>
      <c r="G77" s="11">
        <f t="shared" si="4"/>
        <v>1476294.42</v>
      </c>
    </row>
    <row r="79" spans="1:8" x14ac:dyDescent="0.2">
      <c r="A79" s="1" t="s">
        <v>78</v>
      </c>
    </row>
    <row r="83" spans="1:3" ht="12" x14ac:dyDescent="0.2">
      <c r="A83" s="16" t="s">
        <v>85</v>
      </c>
      <c r="B83" s="17"/>
      <c r="C83" s="17" t="s">
        <v>86</v>
      </c>
    </row>
    <row r="84" spans="1:3" ht="12" x14ac:dyDescent="0.2">
      <c r="A84" s="16"/>
      <c r="B84" s="18"/>
      <c r="C84" s="18"/>
    </row>
    <row r="85" spans="1:3" ht="12" x14ac:dyDescent="0.2">
      <c r="A85" s="16"/>
      <c r="B85" s="18"/>
      <c r="C85" s="18"/>
    </row>
    <row r="86" spans="1:3" ht="12" x14ac:dyDescent="0.2">
      <c r="A86" s="16" t="s">
        <v>87</v>
      </c>
      <c r="B86" s="17"/>
      <c r="C86" s="17" t="s">
        <v>88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31496062992125984" right="0.31496062992125984" top="0.55118110236220474" bottom="0.35433070866141736" header="0.31496062992125984" footer="0.31496062992125984"/>
  <pageSetup paperSize="141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2023-08-03T05:11:38Z</cp:lastPrinted>
  <dcterms:created xsi:type="dcterms:W3CDTF">2014-02-10T03:37:14Z</dcterms:created>
  <dcterms:modified xsi:type="dcterms:W3CDTF">2023-08-09T20:58:59Z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