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UENTA PUBLICA\OCTUBRE-DICIEMBRE\PAGINA WEB\INFORMACION PRESUPUESTAL\"/>
    </mc:Choice>
  </mc:AlternateContent>
  <xr:revisionPtr revIDLastSave="0" documentId="8_{9A142A1E-FD86-4F66-91B5-451A533BFEC6}" xr6:coauthVersionLast="45" xr6:coauthVersionMax="45" xr10:uidLastSave="{00000000-0000-0000-0000-000000000000}"/>
  <bookViews>
    <workbookView xWindow="-120" yWindow="-120" windowWidth="29040" windowHeight="15840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<sst xmlns="http://schemas.openxmlformats.org/spreadsheetml/2006/main" count="85" uniqueCount="85">
  <si>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</si>
  <si>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</si>
  <si>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</si>
  <si>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</si>
  <si>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</si>
  <si>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</si>
  <si>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</si>
  <si>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</si>
  <si>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</si>
  <si>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</si>
  <si>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</si>
  <si>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</si>
  <si>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</si>
  <si>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</si>
  <si>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</si>
  <si>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</si>
  <si>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</si>
  <si>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</si>
  <si>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</si>
  <si>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</si>
  <si>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</si>
  <si>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</si>
  <si>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</si>
  <si>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</si>
  <si>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</si>
  <si>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</si>
  <si>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</si>
  <si>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</si>
  <si>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</si>
  <si>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</si>
  <si>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</si>
  <si>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</si>
  <si>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</si>
  <si>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</si>
  <si>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</si>
  <si>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</si>
  <si>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</si>
  <si>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</si>
  <si>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</si>
  <si>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</si>
  <si>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</si>
  <si>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</si>
  <si>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</si>
  <si>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</si>
  <si>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</si>
  <si>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</si>
  <si>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</si>
  <si>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</si>
  <si>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</si>
  <si>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</si>
  <si>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</si>
  <si>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</si>
  <si>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</si>
  <si>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</si>
  <si>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</si>
  <si>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</si>
  <si>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</si>
  <si>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</si>
  <si>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</si>
  <si>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</si>
  <si>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</si>
  <si>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</si>
  <si>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</si>
  <si>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</si>
  <si>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</si>
  <si>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</si>
  <si>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</si>
  <si>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</si>
  <si>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</si>
  <si>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</si>
  <si>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</si>
  <si>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</si>
  <si>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</si>
  <si>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</si>
  <si>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</si>
  <si>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</si>
  <si>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</si>
  <si>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</si>
  <si>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</si>
  <si>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</si>
  <si>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</si>
  <si>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</si>
  <si>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</si>
  <si>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</si>
  <si>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Consejo Turístico San José Iturbide Guanajuato.
Estado Analítico del Ejercicio del Presupuesto de Egresos
Clasificación por Objeto del Gasto (Capítulo y Concepto)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</si>
</sst>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" fontId="3" fillId="0" borderId="12" xfId="0" applyNumberFormat="1" applyFont="1" applyBorder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/>
      <protection locked="0"/>
    </xf>
    <xf numFmtId="4" fontId="7" fillId="0" borderId="10" xfId="0" applyNumberFormat="1" applyFont="1" applyBorder="1" applyProtection="1">
      <protection locked="0"/>
    </xf>
    <xf numFmtId="4" fontId="7" fillId="0" borderId="12" xfId="0" applyNumberFormat="1" applyFont="1" applyBorder="1" applyProtection="1">
      <protection locked="0"/>
    </xf>
    <xf numFmtId="4" fontId="3" fillId="0" borderId="11" xfId="0" applyNumberFormat="1" applyFont="1" applyBorder="1" applyProtection="1">
      <protection locked="0"/>
    </xf>
    <xf numFmtId="4" fontId="7" fillId="0" borderId="11" xfId="0" applyNumberFormat="1" applyFont="1" applyBorder="1" applyProtection="1">
      <protection locked="0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>
      <alignment horizontal="center" vertical="center"/>
    </xf>
    <xf numFmtId="0" fontId="7" fillId="2" borderId="7" xfId="9" applyFont="1" applyFill="1" applyBorder="1" applyAlignment="1" applyProtection="1">
      <alignment vertical="center" wrapText="1"/>
      <protection locked="0"/>
    </xf>
    <xf numFmtId="0" fontId="7" fillId="2" borderId="8" xfId="9" applyFont="1" applyFill="1" applyBorder="1" applyAlignment="1" applyProtection="1">
      <alignment vertical="center" wrapText="1"/>
      <protection locked="0"/>
    </xf>
    <xf numFmtId="0" fontId="7" fillId="2" borderId="9" xfId="9" applyFont="1" applyFill="1" applyBorder="1" applyAlignment="1" applyProtection="1">
      <alignment vertical="center" wrapText="1"/>
      <protection locked="0"/>
    </xf>
    <xf numFmtId="0" fontId="7" fillId="2" borderId="2" xfId="9" applyFont="1" applyFill="1" applyBorder="1" applyAlignment="1">
      <alignment vertical="center"/>
    </xf>
    <xf numFmtId="0" fontId="7" fillId="2" borderId="5" xfId="9" applyFont="1" applyFill="1" applyBorder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</cellXfs>
  <cellStyles count="4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37" xr:uid="{B401C2AD-E221-4FA1-93A6-361B8D6FAC52}"/>
    <cellStyle name="Millares 2 2 3" xfId="27" xr:uid="{0BC2C06C-7506-45CC-BB92-3FE1270C1C52}"/>
    <cellStyle name="Millares 2 2 4" xfId="17" xr:uid="{AF25B327-0E89-406A-98F5-1FDFF3AA9C38}"/>
    <cellStyle name="Millares 2 3" xfId="4" xr:uid="{00000000-0005-0000-0000-000003000000}"/>
    <cellStyle name="Millares 2 3 2" xfId="38" xr:uid="{73D4EF32-8CCA-48AF-8FC3-30F6D5DB07C9}"/>
    <cellStyle name="Millares 2 3 3" xfId="28" xr:uid="{39125F63-6357-4548-8899-FBCE642056F3}"/>
    <cellStyle name="Millares 2 3 4" xfId="18" xr:uid="{809E8AA5-3354-4A64-AEF0-E43CEB7EA859}"/>
    <cellStyle name="Millares 2 4" xfId="25" xr:uid="{C1E75211-4DDC-453E-9D1F-46BFD70046D8}"/>
    <cellStyle name="Millares 2 4 2" xfId="45" xr:uid="{E8980987-9F46-4A3B-BBDF-7011FF1471C1}"/>
    <cellStyle name="Millares 2 4 3" xfId="35" xr:uid="{857243E7-1989-463B-80C9-0E4C47C385D3}"/>
    <cellStyle name="Millares 2 5" xfId="36" xr:uid="{ECC348FF-5C05-4ED0-9CD7-003656E96651}"/>
    <cellStyle name="Millares 2 6" xfId="26" xr:uid="{AEBF2541-A8C2-425F-A17B-A27BBD636DA7}"/>
    <cellStyle name="Millares 2 7" xfId="16" xr:uid="{22E98B36-90EC-45FA-878C-45905A0747E0}"/>
    <cellStyle name="Millares 3" xfId="5" xr:uid="{00000000-0005-0000-0000-000004000000}"/>
    <cellStyle name="Millares 3 2" xfId="39" xr:uid="{09508AE9-11E5-44AA-85DB-0DA6447BFAD4}"/>
    <cellStyle name="Millares 3 3" xfId="29" xr:uid="{38097640-E472-44CE-8092-55D7434B483F}"/>
    <cellStyle name="Millares 3 4" xfId="19" xr:uid="{7BF0E450-CB30-4F19-A0DA-D224A69B156E}"/>
    <cellStyle name="Moneda 2" xfId="6" xr:uid="{00000000-0005-0000-0000-000005000000}"/>
    <cellStyle name="Moneda 2 2" xfId="40" xr:uid="{83C590E9-22CC-4989-8452-144684AC4E24}"/>
    <cellStyle name="Moneda 2 3" xfId="30" xr:uid="{C04B3623-2A19-4C3C-98B8-43F6265745FD}"/>
    <cellStyle name="Moneda 2 4" xfId="20" xr:uid="{03B542A2-F0C2-4886-9D48-48A5923F49CC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41" xr:uid="{EFA35A3E-AA63-4A86-B3EF-DE2C3D5BB9AD}"/>
    <cellStyle name="Normal 2 4" xfId="31" xr:uid="{314E3200-7203-4A36-B05A-4CCFF6C8B1D7}"/>
    <cellStyle name="Normal 2 5" xfId="21" xr:uid="{1AF2A117-6377-482D-A088-CA3E5432462A}"/>
    <cellStyle name="Normal 3" xfId="9" xr:uid="{00000000-0005-0000-0000-000009000000}"/>
    <cellStyle name="Normal 3 2" xfId="42" xr:uid="{BAA60B7C-C638-4B55-BFEC-6EFC65C4824B}"/>
    <cellStyle name="Normal 3 3" xfId="32" xr:uid="{C9242085-41C2-413B-B297-C62C06FA0498}"/>
    <cellStyle name="Normal 3 4" xfId="22" xr:uid="{45D3D5B6-F653-4F39-A006-53C90D9006C1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44" xr:uid="{7CD1E114-7A96-4E9D-BC84-B672DAD4677A}"/>
    <cellStyle name="Normal 6 2 3" xfId="34" xr:uid="{9F94FAC3-9928-4FAA-A0D8-088D35CF00F6}"/>
    <cellStyle name="Normal 6 2 4" xfId="24" xr:uid="{2A14108C-3A5C-4F5C-A022-0C9842B2AB12}"/>
    <cellStyle name="Normal 6 3" xfId="43" xr:uid="{B71D8D6C-E0FB-43C9-BAFF-8E98C8F6FF7A}"/>
    <cellStyle name="Normal 6 4" xfId="33" xr:uid="{E2D4B1CF-8AC2-4CAF-BD65-69126DD177DC}"/>
    <cellStyle name="Normal 6 5" xfId="23" xr:uid="{6559FB5A-E040-4B82-8BD0-5B07201BDB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3"/>
  <sheetViews>
    <sheetView showGridLines="0" tabSelected="1" workbookViewId="0">
      <selection activeCell="A81" sqref="A81:E8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5" t="s">
        <v>84</v>
      </c>
      <c r="B1" s="25"/>
      <c r="C1" s="25"/>
      <c r="D1" s="25"/>
      <c r="E1" s="25"/>
      <c r="F1" s="25"/>
      <c r="G1" s="26"/>
    </row>
    <row r="2" spans="1:8" x14ac:dyDescent="0.2">
      <c r="A2" s="21"/>
      <c r="B2" s="18"/>
      <c r="C2" s="19"/>
      <c r="D2" s="16" t="s">
        <v>15</v>
      </c>
      <c r="E2" s="19"/>
      <c r="F2" s="20"/>
      <c r="G2" s="27" t="s">
        <v>14</v>
      </c>
    </row>
    <row r="3" spans="1:8" ht="24.95" customHeight="1" x14ac:dyDescent="0.2">
      <c r="A3" s="17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8"/>
    </row>
    <row r="4" spans="1:8" x14ac:dyDescent="0.2">
      <c r="A4" s="22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1468000</v>
      </c>
      <c r="C5" s="8">
        <f>SUM(C6:C12)</f>
        <v>3927.5999999999985</v>
      </c>
      <c r="D5" s="8">
        <f>B5+C5</f>
        <v>1471927.6</v>
      </c>
      <c r="E5" s="8">
        <f>SUM(E6:E12)</f>
        <v>1112365.96</v>
      </c>
      <c r="F5" s="8">
        <f>SUM(F6:F12)</f>
        <v>1112365.96</v>
      </c>
      <c r="G5" s="8">
        <f>D5-E5</f>
        <v>359561.64000000013</v>
      </c>
    </row>
    <row r="6" spans="1:8" x14ac:dyDescent="0.2">
      <c r="A6" s="14" t="s">
        <v>20</v>
      </c>
      <c r="B6" s="5">
        <v>930000</v>
      </c>
      <c r="C6" s="5">
        <v>-22000</v>
      </c>
      <c r="D6" s="5">
        <f t="shared" ref="D6:D69" si="0">B6+C6</f>
        <v>908000</v>
      </c>
      <c r="E6" s="5">
        <v>814072</v>
      </c>
      <c r="F6" s="5">
        <v>814072</v>
      </c>
      <c r="G6" s="5">
        <f t="shared" ref="G6:G69" si="1">D6-E6</f>
        <v>93928</v>
      </c>
      <c r="H6" s="6">
        <v>1100</v>
      </c>
    </row>
    <row r="7" spans="1:8" x14ac:dyDescent="0.2">
      <c r="A7" s="14" t="s">
        <v>21</v>
      </c>
      <c r="B7" s="5">
        <v>130000</v>
      </c>
      <c r="C7" s="5">
        <v>-5072.3999999999996</v>
      </c>
      <c r="D7" s="5">
        <f t="shared" si="0"/>
        <v>124927.6</v>
      </c>
      <c r="E7" s="5">
        <v>33320</v>
      </c>
      <c r="F7" s="5">
        <v>33320</v>
      </c>
      <c r="G7" s="5">
        <f t="shared" si="1"/>
        <v>91607.6</v>
      </c>
      <c r="H7" s="6">
        <v>1200</v>
      </c>
    </row>
    <row r="8" spans="1:8" x14ac:dyDescent="0.2">
      <c r="A8" s="14" t="s">
        <v>22</v>
      </c>
      <c r="B8" s="5">
        <v>179500</v>
      </c>
      <c r="C8" s="5">
        <v>-6000</v>
      </c>
      <c r="D8" s="5">
        <f t="shared" si="0"/>
        <v>173500</v>
      </c>
      <c r="E8" s="5">
        <v>102563</v>
      </c>
      <c r="F8" s="5">
        <v>102563</v>
      </c>
      <c r="G8" s="5">
        <f t="shared" si="1"/>
        <v>70937</v>
      </c>
      <c r="H8" s="6">
        <v>1300</v>
      </c>
    </row>
    <row r="9" spans="1:8" x14ac:dyDescent="0.2">
      <c r="A9" s="14" t="s">
        <v>1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  <c r="H9" s="6">
        <v>1400</v>
      </c>
    </row>
    <row r="10" spans="1:8" x14ac:dyDescent="0.2">
      <c r="A10" s="14" t="s">
        <v>23</v>
      </c>
      <c r="B10" s="5">
        <v>202000</v>
      </c>
      <c r="C10" s="5">
        <v>1000</v>
      </c>
      <c r="D10" s="5">
        <f t="shared" si="0"/>
        <v>203000</v>
      </c>
      <c r="E10" s="5">
        <v>107270.96</v>
      </c>
      <c r="F10" s="5">
        <v>107270.96</v>
      </c>
      <c r="G10" s="5">
        <f t="shared" si="1"/>
        <v>95729.04</v>
      </c>
      <c r="H10" s="6">
        <v>1500</v>
      </c>
    </row>
    <row r="11" spans="1:8" x14ac:dyDescent="0.2">
      <c r="A11" s="14" t="s">
        <v>2</v>
      </c>
      <c r="B11" s="5">
        <v>6500</v>
      </c>
      <c r="C11" s="5">
        <v>0</v>
      </c>
      <c r="D11" s="5">
        <f t="shared" si="0"/>
        <v>6500</v>
      </c>
      <c r="E11" s="5">
        <v>0</v>
      </c>
      <c r="F11" s="5">
        <v>0</v>
      </c>
      <c r="G11" s="5">
        <f t="shared" si="1"/>
        <v>6500</v>
      </c>
      <c r="H11" s="6">
        <v>1600</v>
      </c>
    </row>
    <row r="12" spans="1:8" x14ac:dyDescent="0.2">
      <c r="A12" s="14" t="s">
        <v>24</v>
      </c>
      <c r="B12" s="5">
        <v>20000</v>
      </c>
      <c r="C12" s="5">
        <v>36000</v>
      </c>
      <c r="D12" s="5">
        <f t="shared" si="0"/>
        <v>56000</v>
      </c>
      <c r="E12" s="5">
        <v>55140</v>
      </c>
      <c r="F12" s="5">
        <v>55140</v>
      </c>
      <c r="G12" s="5">
        <f t="shared" si="1"/>
        <v>860</v>
      </c>
      <c r="H12" s="6">
        <v>1700</v>
      </c>
    </row>
    <row r="13" spans="1:8" x14ac:dyDescent="0.2">
      <c r="A13" s="12" t="s">
        <v>79</v>
      </c>
      <c r="B13" s="9">
        <f>SUM(B14:B22)</f>
        <v>78500</v>
      </c>
      <c r="C13" s="9">
        <f>SUM(C14:C22)</f>
        <v>-5265.85</v>
      </c>
      <c r="D13" s="9">
        <f t="shared" si="0"/>
        <v>73234.149999999994</v>
      </c>
      <c r="E13" s="9">
        <f>SUM(E14:E22)</f>
        <v>39270.340000000004</v>
      </c>
      <c r="F13" s="9">
        <f>SUM(F14:F22)</f>
        <v>39270.340000000004</v>
      </c>
      <c r="G13" s="9">
        <f t="shared" si="1"/>
        <v>33963.80999999999</v>
      </c>
      <c r="H13" s="13">
        <v>0</v>
      </c>
    </row>
    <row r="14" spans="1:8" x14ac:dyDescent="0.2">
      <c r="A14" s="14" t="s">
        <v>25</v>
      </c>
      <c r="B14" s="5">
        <v>34000</v>
      </c>
      <c r="C14" s="5">
        <v>-17119</v>
      </c>
      <c r="D14" s="5">
        <f t="shared" si="0"/>
        <v>16881</v>
      </c>
      <c r="E14" s="5">
        <v>6705.91</v>
      </c>
      <c r="F14" s="5">
        <v>6705.91</v>
      </c>
      <c r="G14" s="5">
        <f t="shared" si="1"/>
        <v>10175.09</v>
      </c>
      <c r="H14" s="6">
        <v>2100</v>
      </c>
    </row>
    <row r="15" spans="1:8" x14ac:dyDescent="0.2">
      <c r="A15" s="14" t="s">
        <v>26</v>
      </c>
      <c r="B15" s="5">
        <v>5000</v>
      </c>
      <c r="C15" s="5">
        <v>0</v>
      </c>
      <c r="D15" s="5">
        <f t="shared" si="0"/>
        <v>5000</v>
      </c>
      <c r="E15" s="5">
        <v>2394.2800000000002</v>
      </c>
      <c r="F15" s="5">
        <v>2394.2800000000002</v>
      </c>
      <c r="G15" s="5">
        <f t="shared" si="1"/>
        <v>2605.7199999999998</v>
      </c>
      <c r="H15" s="6">
        <v>2200</v>
      </c>
    </row>
    <row r="16" spans="1:8" x14ac:dyDescent="0.2">
      <c r="A16" s="14" t="s">
        <v>27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6">
        <v>2300</v>
      </c>
    </row>
    <row r="17" spans="1:8" x14ac:dyDescent="0.2">
      <c r="A17" s="14" t="s">
        <v>28</v>
      </c>
      <c r="B17" s="5">
        <v>0</v>
      </c>
      <c r="C17" s="5">
        <v>0</v>
      </c>
      <c r="D17" s="5">
        <f t="shared" si="0"/>
        <v>0</v>
      </c>
      <c r="E17" s="5">
        <v>0</v>
      </c>
      <c r="F17" s="5">
        <v>0</v>
      </c>
      <c r="G17" s="5">
        <f t="shared" si="1"/>
        <v>0</v>
      </c>
      <c r="H17" s="6">
        <v>2400</v>
      </c>
    </row>
    <row r="18" spans="1:8" x14ac:dyDescent="0.2">
      <c r="A18" s="14" t="s">
        <v>29</v>
      </c>
      <c r="B18" s="5">
        <v>0</v>
      </c>
      <c r="C18" s="5">
        <v>0</v>
      </c>
      <c r="D18" s="5">
        <f t="shared" si="0"/>
        <v>0</v>
      </c>
      <c r="E18" s="5">
        <v>0</v>
      </c>
      <c r="F18" s="5">
        <v>0</v>
      </c>
      <c r="G18" s="5">
        <f t="shared" si="1"/>
        <v>0</v>
      </c>
      <c r="H18" s="6">
        <v>2500</v>
      </c>
    </row>
    <row r="19" spans="1:8" x14ac:dyDescent="0.2">
      <c r="A19" s="14" t="s">
        <v>30</v>
      </c>
      <c r="B19" s="5">
        <v>13500</v>
      </c>
      <c r="C19" s="5">
        <v>4500</v>
      </c>
      <c r="D19" s="5">
        <f t="shared" si="0"/>
        <v>18000</v>
      </c>
      <c r="E19" s="5">
        <v>18000</v>
      </c>
      <c r="F19" s="5">
        <v>18000</v>
      </c>
      <c r="G19" s="5">
        <f t="shared" si="1"/>
        <v>0</v>
      </c>
      <c r="H19" s="6">
        <v>2600</v>
      </c>
    </row>
    <row r="20" spans="1:8" x14ac:dyDescent="0.2">
      <c r="A20" s="14" t="s">
        <v>31</v>
      </c>
      <c r="B20" s="5">
        <v>10000</v>
      </c>
      <c r="C20" s="5">
        <v>0</v>
      </c>
      <c r="D20" s="5">
        <f t="shared" si="0"/>
        <v>10000</v>
      </c>
      <c r="E20" s="5">
        <v>0</v>
      </c>
      <c r="F20" s="5">
        <v>0</v>
      </c>
      <c r="G20" s="5">
        <f t="shared" si="1"/>
        <v>10000</v>
      </c>
      <c r="H20" s="6">
        <v>2700</v>
      </c>
    </row>
    <row r="21" spans="1:8" x14ac:dyDescent="0.2">
      <c r="A21" s="14" t="s">
        <v>32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6">
        <v>2800</v>
      </c>
    </row>
    <row r="22" spans="1:8" x14ac:dyDescent="0.2">
      <c r="A22" s="14" t="s">
        <v>33</v>
      </c>
      <c r="B22" s="5">
        <v>16000</v>
      </c>
      <c r="C22" s="5">
        <v>7353.15</v>
      </c>
      <c r="D22" s="5">
        <f t="shared" si="0"/>
        <v>23353.15</v>
      </c>
      <c r="E22" s="5">
        <v>12170.15</v>
      </c>
      <c r="F22" s="5">
        <v>12170.15</v>
      </c>
      <c r="G22" s="5">
        <f t="shared" si="1"/>
        <v>11183.000000000002</v>
      </c>
      <c r="H22" s="6">
        <v>2900</v>
      </c>
    </row>
    <row r="23" spans="1:8" x14ac:dyDescent="0.2">
      <c r="A23" s="12" t="s">
        <v>17</v>
      </c>
      <c r="B23" s="9">
        <f>SUM(B24:B32)</f>
        <v>1417000</v>
      </c>
      <c r="C23" s="9">
        <f>SUM(C24:C32)</f>
        <v>256399.41</v>
      </c>
      <c r="D23" s="9">
        <f t="shared" si="0"/>
        <v>1673399.41</v>
      </c>
      <c r="E23" s="9">
        <f>SUM(E24:E32)</f>
        <v>1431304.56</v>
      </c>
      <c r="F23" s="9">
        <f>SUM(F24:F32)</f>
        <v>1431304.56</v>
      </c>
      <c r="G23" s="9">
        <f t="shared" si="1"/>
        <v>242094.84999999986</v>
      </c>
      <c r="H23" s="13">
        <v>0</v>
      </c>
    </row>
    <row r="24" spans="1:8" x14ac:dyDescent="0.2">
      <c r="A24" s="14" t="s">
        <v>34</v>
      </c>
      <c r="B24" s="5">
        <v>30800</v>
      </c>
      <c r="C24" s="5">
        <v>0</v>
      </c>
      <c r="D24" s="5">
        <f t="shared" si="0"/>
        <v>30800</v>
      </c>
      <c r="E24" s="5">
        <v>24054.85</v>
      </c>
      <c r="F24" s="5">
        <v>24054.85</v>
      </c>
      <c r="G24" s="5">
        <f t="shared" si="1"/>
        <v>6745.1500000000015</v>
      </c>
      <c r="H24" s="6">
        <v>3100</v>
      </c>
    </row>
    <row r="25" spans="1:8" x14ac:dyDescent="0.2">
      <c r="A25" s="14" t="s">
        <v>35</v>
      </c>
      <c r="B25" s="5">
        <v>0</v>
      </c>
      <c r="C25" s="5">
        <v>0</v>
      </c>
      <c r="D25" s="5">
        <f t="shared" si="0"/>
        <v>0</v>
      </c>
      <c r="E25" s="5">
        <v>0</v>
      </c>
      <c r="F25" s="5">
        <v>0</v>
      </c>
      <c r="G25" s="5">
        <f t="shared" si="1"/>
        <v>0</v>
      </c>
      <c r="H25" s="6">
        <v>3200</v>
      </c>
    </row>
    <row r="26" spans="1:8" x14ac:dyDescent="0.2">
      <c r="A26" s="14" t="s">
        <v>36</v>
      </c>
      <c r="B26" s="5">
        <v>0</v>
      </c>
      <c r="C26" s="5">
        <v>0</v>
      </c>
      <c r="D26" s="5">
        <f t="shared" si="0"/>
        <v>0</v>
      </c>
      <c r="E26" s="5">
        <v>0</v>
      </c>
      <c r="F26" s="5">
        <v>0</v>
      </c>
      <c r="G26" s="5">
        <f t="shared" si="1"/>
        <v>0</v>
      </c>
      <c r="H26" s="6">
        <v>3300</v>
      </c>
    </row>
    <row r="27" spans="1:8" x14ac:dyDescent="0.2">
      <c r="A27" s="14" t="s">
        <v>37</v>
      </c>
      <c r="B27" s="5">
        <v>14700</v>
      </c>
      <c r="C27" s="5">
        <v>-761.8</v>
      </c>
      <c r="D27" s="5">
        <f t="shared" si="0"/>
        <v>13938.2</v>
      </c>
      <c r="E27" s="5">
        <v>11212</v>
      </c>
      <c r="F27" s="5">
        <v>11212</v>
      </c>
      <c r="G27" s="5">
        <f t="shared" si="1"/>
        <v>2726.2000000000007</v>
      </c>
      <c r="H27" s="6">
        <v>3400</v>
      </c>
    </row>
    <row r="28" spans="1:8" x14ac:dyDescent="0.2">
      <c r="A28" s="14" t="s">
        <v>38</v>
      </c>
      <c r="B28" s="5">
        <v>22000</v>
      </c>
      <c r="C28" s="5">
        <v>12000</v>
      </c>
      <c r="D28" s="5">
        <f t="shared" si="0"/>
        <v>34000</v>
      </c>
      <c r="E28" s="5">
        <v>18109.490000000002</v>
      </c>
      <c r="F28" s="5">
        <v>18109.490000000002</v>
      </c>
      <c r="G28" s="5">
        <f t="shared" si="1"/>
        <v>15890.509999999998</v>
      </c>
      <c r="H28" s="6">
        <v>3500</v>
      </c>
    </row>
    <row r="29" spans="1:8" x14ac:dyDescent="0.2">
      <c r="A29" s="14" t="s">
        <v>39</v>
      </c>
      <c r="B29" s="5">
        <v>770000</v>
      </c>
      <c r="C29" s="5">
        <v>243061.16</v>
      </c>
      <c r="D29" s="5">
        <f t="shared" si="0"/>
        <v>1013061.16</v>
      </c>
      <c r="E29" s="5">
        <v>814560.83</v>
      </c>
      <c r="F29" s="5">
        <v>814560.83</v>
      </c>
      <c r="G29" s="5">
        <f t="shared" si="1"/>
        <v>198500.33000000007</v>
      </c>
      <c r="H29" s="6">
        <v>3600</v>
      </c>
    </row>
    <row r="30" spans="1:8" x14ac:dyDescent="0.2">
      <c r="A30" s="14" t="s">
        <v>40</v>
      </c>
      <c r="B30" s="5">
        <v>16000</v>
      </c>
      <c r="C30" s="5">
        <v>-6020</v>
      </c>
      <c r="D30" s="5">
        <f t="shared" si="0"/>
        <v>9980</v>
      </c>
      <c r="E30" s="5">
        <v>3483.99</v>
      </c>
      <c r="F30" s="5">
        <v>3483.99</v>
      </c>
      <c r="G30" s="5">
        <f t="shared" si="1"/>
        <v>6496.01</v>
      </c>
      <c r="H30" s="6">
        <v>3700</v>
      </c>
    </row>
    <row r="31" spans="1:8" x14ac:dyDescent="0.2">
      <c r="A31" s="14" t="s">
        <v>41</v>
      </c>
      <c r="B31" s="5">
        <v>526000</v>
      </c>
      <c r="C31" s="5">
        <v>8120.05</v>
      </c>
      <c r="D31" s="5">
        <f t="shared" si="0"/>
        <v>534120.05000000005</v>
      </c>
      <c r="E31" s="5">
        <v>528226.4</v>
      </c>
      <c r="F31" s="5">
        <v>528226.4</v>
      </c>
      <c r="G31" s="5">
        <f t="shared" si="1"/>
        <v>5893.6500000000233</v>
      </c>
      <c r="H31" s="6">
        <v>3800</v>
      </c>
    </row>
    <row r="32" spans="1:8" x14ac:dyDescent="0.2">
      <c r="A32" s="14" t="s">
        <v>0</v>
      </c>
      <c r="B32" s="5">
        <v>37500</v>
      </c>
      <c r="C32" s="5">
        <v>0</v>
      </c>
      <c r="D32" s="5">
        <f t="shared" si="0"/>
        <v>37500</v>
      </c>
      <c r="E32" s="5">
        <v>31657</v>
      </c>
      <c r="F32" s="5">
        <v>31657</v>
      </c>
      <c r="G32" s="5">
        <f t="shared" si="1"/>
        <v>5843</v>
      </c>
      <c r="H32" s="6">
        <v>3900</v>
      </c>
    </row>
    <row r="33" spans="1:8" x14ac:dyDescent="0.2">
      <c r="A33" s="12" t="s">
        <v>80</v>
      </c>
      <c r="B33" s="9">
        <f>SUM(B34:B42)</f>
        <v>0</v>
      </c>
      <c r="C33" s="9">
        <f>SUM(C34:C42)</f>
        <v>0</v>
      </c>
      <c r="D33" s="9">
        <f t="shared" si="0"/>
        <v>0</v>
      </c>
      <c r="E33" s="9">
        <f>SUM(E34:E42)</f>
        <v>0</v>
      </c>
      <c r="F33" s="9">
        <f>SUM(F34:F42)</f>
        <v>0</v>
      </c>
      <c r="G33" s="9">
        <f t="shared" si="1"/>
        <v>0</v>
      </c>
      <c r="H33" s="13">
        <v>0</v>
      </c>
    </row>
    <row r="34" spans="1:8" x14ac:dyDescent="0.2">
      <c r="A34" s="14" t="s">
        <v>42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6">
        <v>4200</v>
      </c>
    </row>
    <row r="36" spans="1:8" x14ac:dyDescent="0.2">
      <c r="A36" s="14" t="s">
        <v>44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6">
        <v>4300</v>
      </c>
    </row>
    <row r="37" spans="1:8" x14ac:dyDescent="0.2">
      <c r="A37" s="14" t="s">
        <v>45</v>
      </c>
      <c r="B37" s="5">
        <v>0</v>
      </c>
      <c r="C37" s="5">
        <v>0</v>
      </c>
      <c r="D37" s="5">
        <f t="shared" si="0"/>
        <v>0</v>
      </c>
      <c r="E37" s="5">
        <v>0</v>
      </c>
      <c r="F37" s="5">
        <v>0</v>
      </c>
      <c r="G37" s="5">
        <f t="shared" si="1"/>
        <v>0</v>
      </c>
      <c r="H37" s="6">
        <v>4400</v>
      </c>
    </row>
    <row r="38" spans="1:8" x14ac:dyDescent="0.2">
      <c r="A38" s="14" t="s">
        <v>7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42000</v>
      </c>
      <c r="C43" s="9">
        <f>SUM(C44:C52)</f>
        <v>-12000</v>
      </c>
      <c r="D43" s="9">
        <f t="shared" si="0"/>
        <v>30000</v>
      </c>
      <c r="E43" s="9">
        <f>SUM(E44:E52)</f>
        <v>8299</v>
      </c>
      <c r="F43" s="9">
        <f>SUM(F44:F52)</f>
        <v>8299</v>
      </c>
      <c r="G43" s="9">
        <f t="shared" si="1"/>
        <v>21701</v>
      </c>
      <c r="H43" s="13">
        <v>0</v>
      </c>
    </row>
    <row r="44" spans="1:8" x14ac:dyDescent="0.2">
      <c r="A44" s="4" t="s">
        <v>49</v>
      </c>
      <c r="B44" s="5">
        <v>34000</v>
      </c>
      <c r="C44" s="5">
        <v>-4000</v>
      </c>
      <c r="D44" s="5">
        <f t="shared" si="0"/>
        <v>30000</v>
      </c>
      <c r="E44" s="5">
        <v>8299</v>
      </c>
      <c r="F44" s="5">
        <v>8299</v>
      </c>
      <c r="G44" s="5">
        <f t="shared" si="1"/>
        <v>21701</v>
      </c>
      <c r="H44" s="6">
        <v>5100</v>
      </c>
    </row>
    <row r="45" spans="1:8" x14ac:dyDescent="0.2">
      <c r="A45" s="14" t="s">
        <v>50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6">
        <v>5200</v>
      </c>
    </row>
    <row r="46" spans="1:8" x14ac:dyDescent="0.2">
      <c r="A46" s="14" t="s">
        <v>51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8000</v>
      </c>
      <c r="C52" s="5">
        <v>-8000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0</v>
      </c>
      <c r="C53" s="9">
        <f>SUM(C54:C56)</f>
        <v>0</v>
      </c>
      <c r="D53" s="9">
        <f t="shared" si="0"/>
        <v>0</v>
      </c>
      <c r="E53" s="9">
        <f>SUM(E54:E56)</f>
        <v>0</v>
      </c>
      <c r="F53" s="9">
        <f>SUM(F54:F56)</f>
        <v>0</v>
      </c>
      <c r="G53" s="9">
        <f t="shared" si="1"/>
        <v>0</v>
      </c>
      <c r="H53" s="13">
        <v>0</v>
      </c>
    </row>
    <row r="54" spans="1:8" x14ac:dyDescent="0.2">
      <c r="A54" s="14" t="s">
        <v>58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0</v>
      </c>
      <c r="C57" s="9">
        <f>SUM(C58:C64)</f>
        <v>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3005500</v>
      </c>
      <c r="C77" s="11">
        <f t="shared" si="4"/>
        <v>243061.16</v>
      </c>
      <c r="D77" s="11">
        <f t="shared" si="4"/>
        <v>3248561.16</v>
      </c>
      <c r="E77" s="11">
        <f t="shared" si="4"/>
        <v>2591239.8600000003</v>
      </c>
      <c r="F77" s="11">
        <f t="shared" si="4"/>
        <v>2591239.8600000003</v>
      </c>
      <c r="G77" s="11">
        <f t="shared" si="4"/>
        <v>657321.30000000005</v>
      </c>
    </row>
    <row r="79" spans="1:8" x14ac:dyDescent="0.2">
      <c r="A79" s="1" t="s">
        <v>78</v>
      </c>
    </row>
    <row r="82" spans="1:4" ht="12.75" x14ac:dyDescent="0.2">
      <c r="A82" s="24"/>
      <c r="B82" s="23"/>
      <c r="C82" s="24"/>
      <c r="D82" s="24"/>
    </row>
    <row r="83" spans="1:4" ht="12.75" x14ac:dyDescent="0.2">
      <c r="A83" s="24"/>
      <c r="B83" s="23"/>
      <c r="C83" s="24"/>
      <c r="D83" s="24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2025-01-28T19:32:53Z</cp:lastPrinted>
  <dcterms:created xsi:type="dcterms:W3CDTF">2014-02-10T03:37:14Z</dcterms:created>
  <dcterms:modified xsi:type="dcterms:W3CDTF">2025-02-06T21:35:47Z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