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PAGINA WEB\INFORMACION PRESUPUESTAL\"/>
    </mc:Choice>
  </mc:AlternateContent>
  <xr:revisionPtr revIDLastSave="0" documentId="8_{BB5A7CB6-B313-4066-8C6C-BF4E1AC42430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</workbook>
</file>

<file path=xl/calcChain.xml><?xml version="1.0" encoding="utf-8"?>
<calcChain xmlns="http://schemas.openxmlformats.org/spreadsheetml/2006/main">
  <c r="D75" i="6" l="1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C68" i="6"/>
  <c r="B68" i="6"/>
  <c r="D68" i="6" s="1"/>
  <c r="G68" i="6" s="1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C56" i="6"/>
  <c r="B56" i="6"/>
  <c r="D56" i="6" s="1"/>
  <c r="G56" i="6" s="1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2" i="6" s="1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32" i="6" l="1"/>
  <c r="F76" i="6" s="1"/>
  <c r="F22" i="6"/>
  <c r="F12" i="6"/>
  <c r="F4" i="6"/>
  <c r="E32" i="6"/>
  <c r="E76" i="6" s="1"/>
  <c r="E22" i="6"/>
  <c r="E12" i="6"/>
  <c r="E4" i="6"/>
  <c r="C32" i="6"/>
  <c r="C76" i="6" s="1"/>
  <c r="C22" i="6"/>
  <c r="C12" i="6"/>
  <c r="C4" i="6"/>
  <c r="B32" i="6"/>
  <c r="B76" i="6" s="1"/>
  <c r="B22" i="6"/>
  <c r="B12" i="6"/>
  <c r="B4" i="6"/>
  <c r="D12" i="6" l="1"/>
  <c r="G12" i="6" s="1"/>
  <c r="D22" i="6"/>
  <c r="G22" i="6" s="1"/>
  <c r="D32" i="6"/>
  <c r="D4" i="6"/>
  <c r="G32" i="6" l="1"/>
  <c r="G76" i="6" s="1"/>
  <c r="D76" i="6"/>
  <c r="G4" i="6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<sst xmlns="http://schemas.openxmlformats.org/spreadsheetml/2006/main" count="83" uniqueCount="83">
  <si>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</si>
  <si>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</si>
  <si>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</si>
  <si>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</si>
  <si>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</si>
  <si>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</si>
  <si>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</si>
  <si>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</si>
  <si>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</si>
  <si>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</si>
  <si>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</si>
  <si>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</si>
  <si>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</si>
  <si>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</si>
  <si>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</si>
  <si>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</si>
  <si>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</si>
  <si>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</si>
  <si>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</si>
  <si>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</si>
  <si>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</si>
  <si>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</si>
  <si>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</si>
  <si>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</si>
  <si>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</si>
  <si>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</si>
  <si>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</si>
  <si>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</si>
  <si>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</si>
  <si>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</si>
  <si>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</si>
  <si>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</si>
  <si>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</si>
  <si>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</si>
  <si>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</si>
  <si>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</si>
  <si>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</si>
  <si>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</si>
  <si>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</si>
  <si>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</si>
  <si>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</si>
  <si>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</si>
  <si>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</si>
  <si>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</si>
  <si>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</si>
  <si>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</si>
  <si>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</si>
  <si>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</si>
  <si>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</si>
  <si>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</si>
  <si>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</si>
  <si>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</si>
  <si>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</si>
  <si>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</si>
  <si>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</si>
  <si>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</si>
  <si>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</si>
  <si>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</si>
  <si>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</si>
  <si>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</si>
  <si>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</si>
  <si>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</si>
  <si>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</si>
  <si>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</si>
  <si>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</si>
  <si>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</si>
  <si>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</si>
  <si>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</si>
  <si>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</si>
  <si>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</si>
  <si>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</si>
  <si>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</si>
  <si>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</si>
  <si>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</si>
  <si>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</si>
  <si>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</si>
  <si>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</si>
  <si>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</si>
  <si>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</si>
  <si>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</si>
  <si>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</si>
  <si>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</si>
  <si>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CONSEJO TURÍSTICO SAN JOSÉ ITURBIDE GUANAJUATO.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</si>
</sst>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133350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FFD6F681-55E6-476C-8E6A-341B785A1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323850" y="133350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6"/>
  <sheetViews>
    <sheetView showGridLines="0" tabSelected="1" topLeftCell="A43" workbookViewId="0">
      <selection activeCell="B73" sqref="B73"/>
    </sheetView>
  </sheetViews>
  <sheetFormatPr baseColWidth="10" defaultColWidth="12" defaultRowHeight="11.25" x14ac:dyDescent="0.2"/>
  <cols>
    <col min="1" max="1" width="55.66406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6" t="s">
        <v>82</v>
      </c>
      <c r="B1" s="26"/>
      <c r="C1" s="26"/>
      <c r="D1" s="26"/>
      <c r="E1" s="26"/>
      <c r="F1" s="26"/>
      <c r="G1" s="27"/>
    </row>
    <row r="2" spans="1:8" x14ac:dyDescent="0.2">
      <c r="A2" s="11"/>
      <c r="B2" s="25" t="s">
        <v>14</v>
      </c>
      <c r="C2" s="26"/>
      <c r="D2" s="26"/>
      <c r="E2" s="26"/>
      <c r="F2" s="27"/>
      <c r="G2" s="23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4"/>
    </row>
    <row r="4" spans="1:8" x14ac:dyDescent="0.2">
      <c r="A4" s="6" t="s">
        <v>15</v>
      </c>
      <c r="B4" s="16">
        <f>SUM(B5:B11)</f>
        <v>1328000</v>
      </c>
      <c r="C4" s="16">
        <f>SUM(C5:C11)</f>
        <v>-14120</v>
      </c>
      <c r="D4" s="16">
        <f>B4+C4</f>
        <v>1313880</v>
      </c>
      <c r="E4" s="16">
        <f>SUM(E5:E11)</f>
        <v>994633.54</v>
      </c>
      <c r="F4" s="16">
        <f>SUM(F5:F11)</f>
        <v>994633.54</v>
      </c>
      <c r="G4" s="16">
        <f>D4-E4</f>
        <v>319246.45999999996</v>
      </c>
    </row>
    <row r="5" spans="1:8" x14ac:dyDescent="0.2">
      <c r="A5" s="8" t="s">
        <v>19</v>
      </c>
      <c r="B5" s="21">
        <v>1060000</v>
      </c>
      <c r="C5" s="21">
        <v>-10320</v>
      </c>
      <c r="D5" s="21">
        <f t="shared" ref="D5:D11" si="0">B5+C5</f>
        <v>1049680</v>
      </c>
      <c r="E5" s="21">
        <v>847810</v>
      </c>
      <c r="F5" s="21">
        <v>847810</v>
      </c>
      <c r="G5" s="21">
        <f t="shared" ref="G5:G11" si="1">D5-E5</f>
        <v>201870</v>
      </c>
      <c r="H5" s="4">
        <v>1100</v>
      </c>
    </row>
    <row r="6" spans="1:8" x14ac:dyDescent="0.2">
      <c r="A6" s="8" t="s">
        <v>20</v>
      </c>
      <c r="B6" s="21">
        <v>0</v>
      </c>
      <c r="C6" s="21">
        <v>0</v>
      </c>
      <c r="D6" s="21">
        <f t="shared" si="0"/>
        <v>0</v>
      </c>
      <c r="E6" s="21">
        <v>0</v>
      </c>
      <c r="F6" s="21">
        <v>0</v>
      </c>
      <c r="G6" s="21">
        <f t="shared" si="1"/>
        <v>0</v>
      </c>
      <c r="H6" s="4">
        <v>1200</v>
      </c>
    </row>
    <row r="7" spans="1:8" x14ac:dyDescent="0.2">
      <c r="A7" s="8" t="s">
        <v>21</v>
      </c>
      <c r="B7" s="21">
        <v>145000</v>
      </c>
      <c r="C7" s="21">
        <v>0</v>
      </c>
      <c r="D7" s="21">
        <f t="shared" si="0"/>
        <v>145000</v>
      </c>
      <c r="E7" s="21">
        <v>111209</v>
      </c>
      <c r="F7" s="21">
        <v>111209</v>
      </c>
      <c r="G7" s="21">
        <f t="shared" si="1"/>
        <v>33791</v>
      </c>
      <c r="H7" s="4">
        <v>1300</v>
      </c>
    </row>
    <row r="8" spans="1:8" x14ac:dyDescent="0.2">
      <c r="A8" s="8" t="s">
        <v>1</v>
      </c>
      <c r="B8" s="21">
        <v>0</v>
      </c>
      <c r="C8" s="21">
        <v>0</v>
      </c>
      <c r="D8" s="21">
        <f t="shared" si="0"/>
        <v>0</v>
      </c>
      <c r="E8" s="21">
        <v>0</v>
      </c>
      <c r="F8" s="21">
        <v>0</v>
      </c>
      <c r="G8" s="21">
        <f t="shared" si="1"/>
        <v>0</v>
      </c>
      <c r="H8" s="4">
        <v>1400</v>
      </c>
    </row>
    <row r="9" spans="1:8" x14ac:dyDescent="0.2">
      <c r="A9" s="8" t="s">
        <v>22</v>
      </c>
      <c r="B9" s="21">
        <v>55000</v>
      </c>
      <c r="C9" s="21">
        <v>0</v>
      </c>
      <c r="D9" s="21">
        <f t="shared" si="0"/>
        <v>55000</v>
      </c>
      <c r="E9" s="21">
        <v>22224.54</v>
      </c>
      <c r="F9" s="21">
        <v>22224.54</v>
      </c>
      <c r="G9" s="21">
        <f t="shared" si="1"/>
        <v>32775.46</v>
      </c>
      <c r="H9" s="4">
        <v>1500</v>
      </c>
    </row>
    <row r="10" spans="1:8" x14ac:dyDescent="0.2">
      <c r="A10" s="8" t="s">
        <v>2</v>
      </c>
      <c r="B10" s="21">
        <v>20000</v>
      </c>
      <c r="C10" s="21">
        <v>0</v>
      </c>
      <c r="D10" s="21">
        <f t="shared" si="0"/>
        <v>20000</v>
      </c>
      <c r="E10" s="21">
        <v>0</v>
      </c>
      <c r="F10" s="21">
        <v>0</v>
      </c>
      <c r="G10" s="21">
        <f t="shared" si="1"/>
        <v>20000</v>
      </c>
      <c r="H10" s="4">
        <v>1600</v>
      </c>
    </row>
    <row r="11" spans="1:8" x14ac:dyDescent="0.2">
      <c r="A11" s="8" t="s">
        <v>23</v>
      </c>
      <c r="B11" s="21">
        <v>48000</v>
      </c>
      <c r="C11" s="21">
        <v>-3800</v>
      </c>
      <c r="D11" s="21">
        <f t="shared" si="0"/>
        <v>44200</v>
      </c>
      <c r="E11" s="21">
        <v>13390</v>
      </c>
      <c r="F11" s="21">
        <v>13390</v>
      </c>
      <c r="G11" s="21">
        <f t="shared" si="1"/>
        <v>30810</v>
      </c>
      <c r="H11" s="4">
        <v>1700</v>
      </c>
    </row>
    <row r="12" spans="1:8" x14ac:dyDescent="0.2">
      <c r="A12" s="6" t="s">
        <v>74</v>
      </c>
      <c r="B12" s="22">
        <f>SUM(B13:B21)</f>
        <v>71800</v>
      </c>
      <c r="C12" s="22">
        <f>SUM(C13:C21)</f>
        <v>-13500</v>
      </c>
      <c r="D12" s="22">
        <f t="shared" ref="D12:D68" si="2">B12+C12</f>
        <v>58300</v>
      </c>
      <c r="E12" s="22">
        <f>SUM(E13:E21)</f>
        <v>37988.339999999997</v>
      </c>
      <c r="F12" s="22">
        <f>SUM(F13:F21)</f>
        <v>37988.339999999997</v>
      </c>
      <c r="G12" s="22">
        <f t="shared" ref="G12:G68" si="3">D12-E12</f>
        <v>20311.660000000003</v>
      </c>
      <c r="H12" s="7">
        <v>0</v>
      </c>
    </row>
    <row r="13" spans="1:8" x14ac:dyDescent="0.2">
      <c r="A13" s="8" t="s">
        <v>24</v>
      </c>
      <c r="B13" s="21">
        <v>22085</v>
      </c>
      <c r="C13" s="21">
        <v>-9785</v>
      </c>
      <c r="D13" s="21">
        <f t="shared" si="2"/>
        <v>12300</v>
      </c>
      <c r="E13" s="21">
        <v>10563.3</v>
      </c>
      <c r="F13" s="21">
        <v>10563.3</v>
      </c>
      <c r="G13" s="21">
        <f t="shared" si="3"/>
        <v>1736.7000000000007</v>
      </c>
      <c r="H13" s="4">
        <v>2100</v>
      </c>
    </row>
    <row r="14" spans="1:8" x14ac:dyDescent="0.2">
      <c r="A14" s="8" t="s">
        <v>25</v>
      </c>
      <c r="B14" s="21">
        <v>4000</v>
      </c>
      <c r="C14" s="21">
        <v>700</v>
      </c>
      <c r="D14" s="21">
        <f t="shared" si="2"/>
        <v>4700</v>
      </c>
      <c r="E14" s="21">
        <v>4394.91</v>
      </c>
      <c r="F14" s="21">
        <v>4394.91</v>
      </c>
      <c r="G14" s="21">
        <f t="shared" si="3"/>
        <v>305.09000000000015</v>
      </c>
      <c r="H14" s="4">
        <v>2200</v>
      </c>
    </row>
    <row r="15" spans="1:8" x14ac:dyDescent="0.2">
      <c r="A15" s="8" t="s">
        <v>26</v>
      </c>
      <c r="B15" s="21">
        <v>0</v>
      </c>
      <c r="C15" s="21">
        <v>0</v>
      </c>
      <c r="D15" s="21">
        <f t="shared" si="2"/>
        <v>0</v>
      </c>
      <c r="E15" s="21">
        <v>0</v>
      </c>
      <c r="F15" s="21">
        <v>0</v>
      </c>
      <c r="G15" s="21">
        <f t="shared" si="3"/>
        <v>0</v>
      </c>
      <c r="H15" s="4">
        <v>2300</v>
      </c>
    </row>
    <row r="16" spans="1:8" x14ac:dyDescent="0.2">
      <c r="A16" s="8" t="s">
        <v>27</v>
      </c>
      <c r="B16" s="21">
        <v>0</v>
      </c>
      <c r="C16" s="21">
        <v>0</v>
      </c>
      <c r="D16" s="21">
        <f t="shared" si="2"/>
        <v>0</v>
      </c>
      <c r="E16" s="21">
        <v>0</v>
      </c>
      <c r="F16" s="21">
        <v>0</v>
      </c>
      <c r="G16" s="21">
        <f t="shared" si="3"/>
        <v>0</v>
      </c>
      <c r="H16" s="4">
        <v>2400</v>
      </c>
    </row>
    <row r="17" spans="1:8" x14ac:dyDescent="0.2">
      <c r="A17" s="8" t="s">
        <v>28</v>
      </c>
      <c r="B17" s="21">
        <v>0</v>
      </c>
      <c r="C17" s="21">
        <v>0</v>
      </c>
      <c r="D17" s="21">
        <f t="shared" si="2"/>
        <v>0</v>
      </c>
      <c r="E17" s="21">
        <v>0</v>
      </c>
      <c r="F17" s="21">
        <v>0</v>
      </c>
      <c r="G17" s="21">
        <f t="shared" si="3"/>
        <v>0</v>
      </c>
      <c r="H17" s="4">
        <v>2500</v>
      </c>
    </row>
    <row r="18" spans="1:8" x14ac:dyDescent="0.2">
      <c r="A18" s="8" t="s">
        <v>29</v>
      </c>
      <c r="B18" s="21">
        <v>15000</v>
      </c>
      <c r="C18" s="21">
        <v>1000</v>
      </c>
      <c r="D18" s="21">
        <f t="shared" si="2"/>
        <v>16000</v>
      </c>
      <c r="E18" s="21">
        <v>16000</v>
      </c>
      <c r="F18" s="21">
        <v>16000</v>
      </c>
      <c r="G18" s="21">
        <f t="shared" si="3"/>
        <v>0</v>
      </c>
      <c r="H18" s="4">
        <v>2600</v>
      </c>
    </row>
    <row r="19" spans="1:8" x14ac:dyDescent="0.2">
      <c r="A19" s="8" t="s">
        <v>30</v>
      </c>
      <c r="B19" s="21">
        <v>10000</v>
      </c>
      <c r="C19" s="21">
        <v>0</v>
      </c>
      <c r="D19" s="21">
        <f t="shared" si="2"/>
        <v>10000</v>
      </c>
      <c r="E19" s="21">
        <v>0</v>
      </c>
      <c r="F19" s="21">
        <v>0</v>
      </c>
      <c r="G19" s="21">
        <f t="shared" si="3"/>
        <v>10000</v>
      </c>
      <c r="H19" s="4">
        <v>2700</v>
      </c>
    </row>
    <row r="20" spans="1:8" x14ac:dyDescent="0.2">
      <c r="A20" s="8" t="s">
        <v>31</v>
      </c>
      <c r="B20" s="21">
        <v>0</v>
      </c>
      <c r="C20" s="21">
        <v>0</v>
      </c>
      <c r="D20" s="21">
        <f t="shared" si="2"/>
        <v>0</v>
      </c>
      <c r="E20" s="21">
        <v>0</v>
      </c>
      <c r="F20" s="21">
        <v>0</v>
      </c>
      <c r="G20" s="21">
        <f t="shared" si="3"/>
        <v>0</v>
      </c>
      <c r="H20" s="4">
        <v>2800</v>
      </c>
    </row>
    <row r="21" spans="1:8" x14ac:dyDescent="0.2">
      <c r="A21" s="8" t="s">
        <v>32</v>
      </c>
      <c r="B21" s="21">
        <v>20715</v>
      </c>
      <c r="C21" s="21">
        <v>-5415</v>
      </c>
      <c r="D21" s="21">
        <f t="shared" si="2"/>
        <v>15300</v>
      </c>
      <c r="E21" s="21">
        <v>7030.13</v>
      </c>
      <c r="F21" s="21">
        <v>7030.13</v>
      </c>
      <c r="G21" s="21">
        <f t="shared" si="3"/>
        <v>8269.869999999999</v>
      </c>
      <c r="H21" s="4">
        <v>2900</v>
      </c>
    </row>
    <row r="22" spans="1:8" x14ac:dyDescent="0.2">
      <c r="A22" s="6" t="s">
        <v>16</v>
      </c>
      <c r="B22" s="22">
        <f>SUM(B23:B31)</f>
        <v>1431315</v>
      </c>
      <c r="C22" s="22">
        <f>SUM(C23:C31)</f>
        <v>-459278.92000000004</v>
      </c>
      <c r="D22" s="22">
        <f t="shared" si="2"/>
        <v>972036.08</v>
      </c>
      <c r="E22" s="22">
        <f>SUM(E23:E31)</f>
        <v>743663.80999999994</v>
      </c>
      <c r="F22" s="22">
        <f>SUM(F23:F31)</f>
        <v>743663.80999999994</v>
      </c>
      <c r="G22" s="22">
        <f t="shared" si="3"/>
        <v>228372.27000000002</v>
      </c>
      <c r="H22" s="7">
        <v>0</v>
      </c>
    </row>
    <row r="23" spans="1:8" x14ac:dyDescent="0.2">
      <c r="A23" s="8" t="s">
        <v>33</v>
      </c>
      <c r="B23" s="21">
        <v>27400</v>
      </c>
      <c r="C23" s="21">
        <v>300</v>
      </c>
      <c r="D23" s="21">
        <f t="shared" si="2"/>
        <v>27700</v>
      </c>
      <c r="E23" s="21">
        <v>22341</v>
      </c>
      <c r="F23" s="21">
        <v>22341</v>
      </c>
      <c r="G23" s="21">
        <f t="shared" si="3"/>
        <v>5359</v>
      </c>
      <c r="H23" s="4">
        <v>3100</v>
      </c>
    </row>
    <row r="24" spans="1:8" x14ac:dyDescent="0.2">
      <c r="A24" s="8" t="s">
        <v>34</v>
      </c>
      <c r="B24" s="21">
        <v>0</v>
      </c>
      <c r="C24" s="21">
        <v>0</v>
      </c>
      <c r="D24" s="21">
        <f t="shared" si="2"/>
        <v>0</v>
      </c>
      <c r="E24" s="21">
        <v>0</v>
      </c>
      <c r="F24" s="21">
        <v>0</v>
      </c>
      <c r="G24" s="21">
        <f t="shared" si="3"/>
        <v>0</v>
      </c>
      <c r="H24" s="4">
        <v>3200</v>
      </c>
    </row>
    <row r="25" spans="1:8" x14ac:dyDescent="0.2">
      <c r="A25" s="8" t="s">
        <v>35</v>
      </c>
      <c r="B25" s="21">
        <v>0</v>
      </c>
      <c r="C25" s="21">
        <v>200000</v>
      </c>
      <c r="D25" s="21">
        <f t="shared" si="2"/>
        <v>200000</v>
      </c>
      <c r="E25" s="21">
        <v>0</v>
      </c>
      <c r="F25" s="21">
        <v>0</v>
      </c>
      <c r="G25" s="21">
        <f t="shared" si="3"/>
        <v>200000</v>
      </c>
      <c r="H25" s="4">
        <v>3300</v>
      </c>
    </row>
    <row r="26" spans="1:8" x14ac:dyDescent="0.2">
      <c r="A26" s="8" t="s">
        <v>36</v>
      </c>
      <c r="B26" s="21">
        <v>14700</v>
      </c>
      <c r="C26" s="21">
        <v>-2000</v>
      </c>
      <c r="D26" s="21">
        <f t="shared" si="2"/>
        <v>12700</v>
      </c>
      <c r="E26" s="21">
        <v>10733.85</v>
      </c>
      <c r="F26" s="21">
        <v>10733.85</v>
      </c>
      <c r="G26" s="21">
        <f t="shared" si="3"/>
        <v>1966.1499999999996</v>
      </c>
      <c r="H26" s="4">
        <v>3400</v>
      </c>
    </row>
    <row r="27" spans="1:8" x14ac:dyDescent="0.2">
      <c r="A27" s="8" t="s">
        <v>37</v>
      </c>
      <c r="B27" s="21">
        <v>18600</v>
      </c>
      <c r="C27" s="21">
        <v>2320</v>
      </c>
      <c r="D27" s="21">
        <f t="shared" si="2"/>
        <v>20920</v>
      </c>
      <c r="E27" s="21">
        <v>19099.87</v>
      </c>
      <c r="F27" s="21">
        <v>19099.87</v>
      </c>
      <c r="G27" s="21">
        <f t="shared" si="3"/>
        <v>1820.130000000001</v>
      </c>
      <c r="H27" s="4">
        <v>3500</v>
      </c>
    </row>
    <row r="28" spans="1:8" x14ac:dyDescent="0.2">
      <c r="A28" s="8" t="s">
        <v>80</v>
      </c>
      <c r="B28" s="21">
        <v>934000</v>
      </c>
      <c r="C28" s="21">
        <v>-489999.78</v>
      </c>
      <c r="D28" s="21">
        <f t="shared" si="2"/>
        <v>444000.22</v>
      </c>
      <c r="E28" s="21">
        <v>444000.22</v>
      </c>
      <c r="F28" s="21">
        <v>444000.22</v>
      </c>
      <c r="G28" s="21">
        <f t="shared" si="3"/>
        <v>0</v>
      </c>
      <c r="H28" s="4">
        <v>3600</v>
      </c>
    </row>
    <row r="29" spans="1:8" x14ac:dyDescent="0.2">
      <c r="A29" s="8" t="s">
        <v>38</v>
      </c>
      <c r="B29" s="21">
        <v>12000</v>
      </c>
      <c r="C29" s="21">
        <v>-5776</v>
      </c>
      <c r="D29" s="21">
        <f t="shared" si="2"/>
        <v>6224</v>
      </c>
      <c r="E29" s="21">
        <v>5212</v>
      </c>
      <c r="F29" s="21">
        <v>5212</v>
      </c>
      <c r="G29" s="21">
        <f t="shared" si="3"/>
        <v>1012</v>
      </c>
      <c r="H29" s="4">
        <v>3700</v>
      </c>
    </row>
    <row r="30" spans="1:8" x14ac:dyDescent="0.2">
      <c r="A30" s="8" t="s">
        <v>39</v>
      </c>
      <c r="B30" s="21">
        <v>387000</v>
      </c>
      <c r="C30" s="21">
        <v>-164123.14000000001</v>
      </c>
      <c r="D30" s="21">
        <f t="shared" si="2"/>
        <v>222876.86</v>
      </c>
      <c r="E30" s="21">
        <v>211751.87</v>
      </c>
      <c r="F30" s="21">
        <v>211751.87</v>
      </c>
      <c r="G30" s="21">
        <f t="shared" si="3"/>
        <v>11124.989999999991</v>
      </c>
      <c r="H30" s="4">
        <v>3800</v>
      </c>
    </row>
    <row r="31" spans="1:8" x14ac:dyDescent="0.2">
      <c r="A31" s="8" t="s">
        <v>0</v>
      </c>
      <c r="B31" s="21">
        <v>37615</v>
      </c>
      <c r="C31" s="21">
        <v>0</v>
      </c>
      <c r="D31" s="21">
        <f t="shared" si="2"/>
        <v>37615</v>
      </c>
      <c r="E31" s="21">
        <v>30525</v>
      </c>
      <c r="F31" s="21">
        <v>30525</v>
      </c>
      <c r="G31" s="21">
        <f t="shared" si="3"/>
        <v>7090</v>
      </c>
      <c r="H31" s="4">
        <v>3900</v>
      </c>
    </row>
    <row r="32" spans="1:8" x14ac:dyDescent="0.2">
      <c r="A32" s="6" t="s">
        <v>75</v>
      </c>
      <c r="B32" s="12">
        <f>SUM(B33:B41)</f>
        <v>0</v>
      </c>
      <c r="C32" s="12">
        <f>SUM(C33:C41)</f>
        <v>0</v>
      </c>
      <c r="D32" s="12">
        <f t="shared" si="2"/>
        <v>0</v>
      </c>
      <c r="E32" s="12">
        <f>SUM(E33:E41)</f>
        <v>0</v>
      </c>
      <c r="F32" s="12">
        <f>SUM(F33:F41)</f>
        <v>0</v>
      </c>
      <c r="G32" s="12">
        <f t="shared" si="3"/>
        <v>0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2"/>
        <v>0</v>
      </c>
      <c r="E33" s="13">
        <v>0</v>
      </c>
      <c r="F33" s="13">
        <v>0</v>
      </c>
      <c r="G33" s="13">
        <f t="shared" si="3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2"/>
        <v>0</v>
      </c>
      <c r="E34" s="13">
        <v>0</v>
      </c>
      <c r="F34" s="13">
        <v>0</v>
      </c>
      <c r="G34" s="13">
        <f t="shared" si="3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2"/>
        <v>0</v>
      </c>
      <c r="E35" s="13">
        <v>0</v>
      </c>
      <c r="F35" s="13">
        <v>0</v>
      </c>
      <c r="G35" s="13">
        <f t="shared" si="3"/>
        <v>0</v>
      </c>
      <c r="H35" s="4">
        <v>4300</v>
      </c>
    </row>
    <row r="36" spans="1:8" x14ac:dyDescent="0.2">
      <c r="A36" s="8" t="s">
        <v>43</v>
      </c>
      <c r="B36" s="13">
        <v>0</v>
      </c>
      <c r="C36" s="13">
        <v>0</v>
      </c>
      <c r="D36" s="13">
        <f t="shared" si="2"/>
        <v>0</v>
      </c>
      <c r="E36" s="13">
        <v>0</v>
      </c>
      <c r="F36" s="13">
        <v>0</v>
      </c>
      <c r="G36" s="13">
        <f t="shared" si="3"/>
        <v>0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2"/>
        <v>0</v>
      </c>
      <c r="E37" s="13">
        <v>0</v>
      </c>
      <c r="F37" s="13">
        <v>0</v>
      </c>
      <c r="G37" s="13">
        <f t="shared" si="3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2"/>
        <v>0</v>
      </c>
      <c r="E38" s="13">
        <v>0</v>
      </c>
      <c r="F38" s="13">
        <v>0</v>
      </c>
      <c r="G38" s="13">
        <f t="shared" si="3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2"/>
        <v>0</v>
      </c>
      <c r="E39" s="13">
        <v>0</v>
      </c>
      <c r="F39" s="13">
        <v>0</v>
      </c>
      <c r="G39" s="13">
        <f t="shared" si="3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2"/>
        <v>0</v>
      </c>
      <c r="E40" s="13">
        <v>0</v>
      </c>
      <c r="F40" s="13">
        <v>0</v>
      </c>
      <c r="G40" s="13">
        <f t="shared" si="3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2"/>
        <v>0</v>
      </c>
      <c r="E41" s="13">
        <v>0</v>
      </c>
      <c r="F41" s="13">
        <v>0</v>
      </c>
      <c r="G41" s="13">
        <f t="shared" si="3"/>
        <v>0</v>
      </c>
      <c r="H41" s="4">
        <v>4900</v>
      </c>
    </row>
    <row r="42" spans="1:8" x14ac:dyDescent="0.2">
      <c r="A42" s="6" t="s">
        <v>76</v>
      </c>
      <c r="B42" s="12">
        <f>SUM(B43:B51)</f>
        <v>400000</v>
      </c>
      <c r="C42" s="12">
        <f>SUM(C43:C51)</f>
        <v>0</v>
      </c>
      <c r="D42" s="12">
        <f t="shared" si="2"/>
        <v>400000</v>
      </c>
      <c r="E42" s="12">
        <f>SUM(E43:E51)</f>
        <v>0</v>
      </c>
      <c r="F42" s="12">
        <f>SUM(F43:F51)</f>
        <v>0</v>
      </c>
      <c r="G42" s="12">
        <f t="shared" si="3"/>
        <v>400000</v>
      </c>
      <c r="H42" s="7">
        <v>0</v>
      </c>
    </row>
    <row r="43" spans="1:8" x14ac:dyDescent="0.2">
      <c r="A43" s="3" t="s">
        <v>47</v>
      </c>
      <c r="B43" s="13">
        <v>0</v>
      </c>
      <c r="C43" s="13">
        <v>0</v>
      </c>
      <c r="D43" s="13">
        <f t="shared" si="2"/>
        <v>0</v>
      </c>
      <c r="E43" s="13">
        <v>0</v>
      </c>
      <c r="F43" s="13">
        <v>0</v>
      </c>
      <c r="G43" s="13">
        <f t="shared" si="3"/>
        <v>0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2"/>
        <v>0</v>
      </c>
      <c r="E44" s="13">
        <v>0</v>
      </c>
      <c r="F44" s="13">
        <v>0</v>
      </c>
      <c r="G44" s="13">
        <f t="shared" si="3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2"/>
        <v>0</v>
      </c>
      <c r="E45" s="13">
        <v>0</v>
      </c>
      <c r="F45" s="13">
        <v>0</v>
      </c>
      <c r="G45" s="13">
        <f t="shared" si="3"/>
        <v>0</v>
      </c>
      <c r="H45" s="4">
        <v>5300</v>
      </c>
    </row>
    <row r="46" spans="1:8" x14ac:dyDescent="0.2">
      <c r="A46" s="8" t="s">
        <v>50</v>
      </c>
      <c r="B46" s="13">
        <v>400000</v>
      </c>
      <c r="C46" s="13">
        <v>0</v>
      </c>
      <c r="D46" s="13">
        <f t="shared" si="2"/>
        <v>400000</v>
      </c>
      <c r="E46" s="13">
        <v>0</v>
      </c>
      <c r="F46" s="13">
        <v>0</v>
      </c>
      <c r="G46" s="13">
        <f t="shared" si="3"/>
        <v>400000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2"/>
        <v>0</v>
      </c>
      <c r="E47" s="13">
        <v>0</v>
      </c>
      <c r="F47" s="13">
        <v>0</v>
      </c>
      <c r="G47" s="13">
        <f t="shared" si="3"/>
        <v>0</v>
      </c>
      <c r="H47" s="4">
        <v>5500</v>
      </c>
    </row>
    <row r="48" spans="1:8" x14ac:dyDescent="0.2">
      <c r="A48" s="8" t="s">
        <v>52</v>
      </c>
      <c r="B48" s="13">
        <v>0</v>
      </c>
      <c r="C48" s="13">
        <v>0</v>
      </c>
      <c r="D48" s="13">
        <f t="shared" si="2"/>
        <v>0</v>
      </c>
      <c r="E48" s="13">
        <v>0</v>
      </c>
      <c r="F48" s="13">
        <v>0</v>
      </c>
      <c r="G48" s="13">
        <f t="shared" si="3"/>
        <v>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2"/>
        <v>0</v>
      </c>
      <c r="E49" s="13">
        <v>0</v>
      </c>
      <c r="F49" s="13">
        <v>0</v>
      </c>
      <c r="G49" s="13">
        <f t="shared" si="3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2"/>
        <v>0</v>
      </c>
      <c r="E50" s="13">
        <v>0</v>
      </c>
      <c r="F50" s="13">
        <v>0</v>
      </c>
      <c r="G50" s="13">
        <f t="shared" si="3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2"/>
        <v>0</v>
      </c>
      <c r="E51" s="13">
        <v>0</v>
      </c>
      <c r="F51" s="13">
        <v>0</v>
      </c>
      <c r="G51" s="13">
        <f t="shared" si="3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2"/>
        <v>0</v>
      </c>
      <c r="E52" s="12">
        <f>SUM(E53:E55)</f>
        <v>0</v>
      </c>
      <c r="F52" s="12">
        <f>SUM(F53:F55)</f>
        <v>0</v>
      </c>
      <c r="G52" s="12">
        <f t="shared" si="3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2"/>
        <v>0</v>
      </c>
      <c r="E53" s="13">
        <v>0</v>
      </c>
      <c r="F53" s="13">
        <v>0</v>
      </c>
      <c r="G53" s="13">
        <f t="shared" si="3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2"/>
        <v>0</v>
      </c>
      <c r="E54" s="13">
        <v>0</v>
      </c>
      <c r="F54" s="13">
        <v>0</v>
      </c>
      <c r="G54" s="13">
        <f t="shared" si="3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2"/>
        <v>0</v>
      </c>
      <c r="E55" s="13">
        <v>0</v>
      </c>
      <c r="F55" s="13">
        <v>0</v>
      </c>
      <c r="G55" s="13">
        <f t="shared" si="3"/>
        <v>0</v>
      </c>
      <c r="H55" s="4">
        <v>6300</v>
      </c>
    </row>
    <row r="56" spans="1:8" x14ac:dyDescent="0.2">
      <c r="A56" s="6" t="s">
        <v>77</v>
      </c>
      <c r="B56" s="12">
        <f>SUM(B57:B63)</f>
        <v>0</v>
      </c>
      <c r="C56" s="12">
        <f>SUM(C57:C63)</f>
        <v>0</v>
      </c>
      <c r="D56" s="12">
        <f t="shared" si="2"/>
        <v>0</v>
      </c>
      <c r="E56" s="12">
        <f>SUM(E57:E63)</f>
        <v>0</v>
      </c>
      <c r="F56" s="12">
        <f>SUM(F57:F63)</f>
        <v>0</v>
      </c>
      <c r="G56" s="12">
        <f t="shared" si="3"/>
        <v>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2"/>
        <v>0</v>
      </c>
      <c r="E57" s="13">
        <v>0</v>
      </c>
      <c r="F57" s="13">
        <v>0</v>
      </c>
      <c r="G57" s="13">
        <f t="shared" si="3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2"/>
        <v>0</v>
      </c>
      <c r="E58" s="13">
        <v>0</v>
      </c>
      <c r="F58" s="13">
        <v>0</v>
      </c>
      <c r="G58" s="13">
        <f t="shared" si="3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2"/>
        <v>0</v>
      </c>
      <c r="E59" s="13">
        <v>0</v>
      </c>
      <c r="F59" s="13">
        <v>0</v>
      </c>
      <c r="G59" s="13">
        <f t="shared" si="3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2"/>
        <v>0</v>
      </c>
      <c r="E60" s="13">
        <v>0</v>
      </c>
      <c r="F60" s="13">
        <v>0</v>
      </c>
      <c r="G60" s="13">
        <f t="shared" si="3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2"/>
        <v>0</v>
      </c>
      <c r="E61" s="13">
        <v>0</v>
      </c>
      <c r="F61" s="13">
        <v>0</v>
      </c>
      <c r="G61" s="13">
        <f t="shared" si="3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2"/>
        <v>0</v>
      </c>
      <c r="E62" s="13">
        <v>0</v>
      </c>
      <c r="F62" s="13">
        <v>0</v>
      </c>
      <c r="G62" s="13">
        <f t="shared" si="3"/>
        <v>0</v>
      </c>
      <c r="H62" s="4">
        <v>7600</v>
      </c>
    </row>
    <row r="63" spans="1:8" x14ac:dyDescent="0.2">
      <c r="A63" s="8" t="s">
        <v>64</v>
      </c>
      <c r="B63" s="13">
        <v>0</v>
      </c>
      <c r="C63" s="13">
        <v>0</v>
      </c>
      <c r="D63" s="13">
        <f t="shared" si="2"/>
        <v>0</v>
      </c>
      <c r="E63" s="13">
        <v>0</v>
      </c>
      <c r="F63" s="13">
        <v>0</v>
      </c>
      <c r="G63" s="13">
        <f t="shared" si="3"/>
        <v>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2"/>
        <v>0</v>
      </c>
      <c r="E64" s="12">
        <f>SUM(E65:E67)</f>
        <v>0</v>
      </c>
      <c r="F64" s="12">
        <f>SUM(F65:F67)</f>
        <v>0</v>
      </c>
      <c r="G64" s="12">
        <f t="shared" si="3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2"/>
        <v>0</v>
      </c>
      <c r="E65" s="13">
        <v>0</v>
      </c>
      <c r="F65" s="13">
        <v>0</v>
      </c>
      <c r="G65" s="13">
        <f t="shared" si="3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2"/>
        <v>0</v>
      </c>
      <c r="E66" s="13">
        <v>0</v>
      </c>
      <c r="F66" s="13">
        <v>0</v>
      </c>
      <c r="G66" s="13">
        <f t="shared" si="3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2"/>
        <v>0</v>
      </c>
      <c r="E67" s="13">
        <v>0</v>
      </c>
      <c r="F67" s="13">
        <v>0</v>
      </c>
      <c r="G67" s="13">
        <f t="shared" si="3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2"/>
        <v>0</v>
      </c>
      <c r="E68" s="12">
        <f>SUM(E69:E75)</f>
        <v>0</v>
      </c>
      <c r="F68" s="12">
        <f>SUM(F69:F75)</f>
        <v>0</v>
      </c>
      <c r="G68" s="12">
        <f t="shared" si="3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4">B69+C69</f>
        <v>0</v>
      </c>
      <c r="E69" s="13">
        <v>0</v>
      </c>
      <c r="F69" s="13">
        <v>0</v>
      </c>
      <c r="G69" s="13">
        <f t="shared" ref="G69:G75" si="5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4"/>
        <v>0</v>
      </c>
      <c r="E70" s="13">
        <v>0</v>
      </c>
      <c r="F70" s="13">
        <v>0</v>
      </c>
      <c r="G70" s="13">
        <f t="shared" si="5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4"/>
        <v>0</v>
      </c>
      <c r="E71" s="13">
        <v>0</v>
      </c>
      <c r="F71" s="13">
        <v>0</v>
      </c>
      <c r="G71" s="13">
        <f t="shared" si="5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4"/>
        <v>0</v>
      </c>
      <c r="E72" s="13">
        <v>0</v>
      </c>
      <c r="F72" s="13">
        <v>0</v>
      </c>
      <c r="G72" s="13">
        <f t="shared" si="5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4"/>
        <v>0</v>
      </c>
      <c r="E73" s="13">
        <v>0</v>
      </c>
      <c r="F73" s="13">
        <v>0</v>
      </c>
      <c r="G73" s="13">
        <f t="shared" si="5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4"/>
        <v>0</v>
      </c>
      <c r="E74" s="13">
        <v>0</v>
      </c>
      <c r="F74" s="13">
        <v>0</v>
      </c>
      <c r="G74" s="13">
        <f t="shared" si="5"/>
        <v>0</v>
      </c>
      <c r="H74" s="4">
        <v>9600</v>
      </c>
    </row>
    <row r="75" spans="1:8" x14ac:dyDescent="0.2">
      <c r="A75" s="9" t="s">
        <v>71</v>
      </c>
      <c r="B75" s="14">
        <v>0</v>
      </c>
      <c r="C75" s="14">
        <v>0</v>
      </c>
      <c r="D75" s="14">
        <f t="shared" si="4"/>
        <v>0</v>
      </c>
      <c r="E75" s="14">
        <v>0</v>
      </c>
      <c r="F75" s="14">
        <v>0</v>
      </c>
      <c r="G75" s="14">
        <f t="shared" si="5"/>
        <v>0</v>
      </c>
      <c r="H75" s="4">
        <v>9900</v>
      </c>
    </row>
    <row r="76" spans="1:8" x14ac:dyDescent="0.2">
      <c r="A76" s="5" t="s">
        <v>79</v>
      </c>
      <c r="B76" s="15">
        <f t="shared" ref="B76:G76" si="6">SUM(B4+B12+B22+B32+B42+B52+B56+B64+B68)</f>
        <v>3231115</v>
      </c>
      <c r="C76" s="15">
        <f t="shared" si="6"/>
        <v>-486898.92000000004</v>
      </c>
      <c r="D76" s="15">
        <f t="shared" si="6"/>
        <v>2744216.08</v>
      </c>
      <c r="E76" s="15">
        <f t="shared" si="6"/>
        <v>1776285.69</v>
      </c>
      <c r="F76" s="15">
        <f t="shared" si="6"/>
        <v>1776285.69</v>
      </c>
      <c r="G76" s="15">
        <f t="shared" si="6"/>
        <v>967930.39</v>
      </c>
    </row>
    <row r="78" spans="1:8" x14ac:dyDescent="0.2">
      <c r="A78" s="1" t="s">
        <v>73</v>
      </c>
    </row>
    <row r="81" spans="1:4" ht="12" x14ac:dyDescent="0.2">
      <c r="A81" s="17"/>
      <c r="B81" s="18"/>
      <c r="D81" s="18"/>
    </row>
    <row r="82" spans="1:4" ht="12" x14ac:dyDescent="0.2">
      <c r="A82" s="17"/>
      <c r="B82" s="19"/>
      <c r="D82" s="19"/>
    </row>
    <row r="83" spans="1:4" ht="12" x14ac:dyDescent="0.2">
      <c r="A83" s="17"/>
      <c r="B83" s="19"/>
      <c r="D83" s="19"/>
    </row>
    <row r="84" spans="1:4" ht="12" x14ac:dyDescent="0.2">
      <c r="A84" s="17"/>
      <c r="B84" s="18"/>
      <c r="D84" s="18"/>
    </row>
    <row r="85" spans="1:4" ht="12" x14ac:dyDescent="0.2">
      <c r="A85" s="17"/>
      <c r="D85" s="18"/>
    </row>
    <row r="86" spans="1:4" x14ac:dyDescent="0.2">
      <c r="A86" s="20"/>
      <c r="D86" s="20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19685039370078741" right="0.11811023622047245" top="0.15748031496062992" bottom="0.35433070866141736" header="0.31496062992125984" footer="0.31496062992125984"/>
  <pageSetup paperSize="141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2026-01-22T19:56:56Z</cp:lastPrinted>
  <dcterms:created xsi:type="dcterms:W3CDTF">2014-02-10T03:37:14Z</dcterms:created>
  <dcterms:modified xsi:type="dcterms:W3CDTF">2026-02-04T23:44:05Z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