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CUARTO TRIMESTRE\"/>
    </mc:Choice>
  </mc:AlternateContent>
  <xr:revisionPtr revIDLastSave="0" documentId="13_ncr:1_{45794C99-9979-47F9-AE7C-0D81FE184D96}" xr6:coauthVersionLast="45" xr6:coauthVersionMax="46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4">EFE!$A$1:$E$81</definedName>
    <definedName name="_xlnm.Print_Area" localSheetId="1">ESF!$A$1:$I$159</definedName>
    <definedName name="_xlnm.Print_Area" localSheetId="7">Memoria!$A$1:$J$47</definedName>
    <definedName name="_xlnm.Print_Area" localSheetId="3">VHP!$A$1:$E$28</definedName>
  </definedNames>
  <calcPr calcId="191029"/>
</workbook>
</file>

<file path=xl/calcChain.xml><?xml version="1.0" encoding="utf-8"?>
<calcChain xmlns="http://schemas.openxmlformats.org/spreadsheetml/2006/main">
  <c r="C25" i="61" l="1"/>
  <c r="C96" i="59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<sst xmlns="http://schemas.openxmlformats.org/spreadsheetml/2006/main" count="768" uniqueCount="547">
  <si>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</si>
  <si>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</si>
  <si>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</si>
  <si>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</si>
  <si>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</si>
  <si>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</si>
  <si>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</si>
  <si>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</si>
  <si>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</si>
  <si>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</si>
  <si>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</si>
  <si>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</si>
  <si>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</si>
  <si>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</si>
  <si>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</si>
  <si>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</si>
  <si>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</si>
  <si>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</si>
  <si>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</si>
  <si>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</si>
  <si>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</si>
  <si>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</si>
  <si>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</si>
  <si>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</si>
  <si>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</si>
  <si>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</si>
  <si>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</si>
  <si>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</si>
  <si>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</si>
  <si>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</si>
  <si>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</si>
  <si>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</si>
  <si>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</si>
  <si>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</si>
  <si>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</si>
  <si>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</si>
  <si>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</si>
  <si>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</si>
  <si>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</si>
  <si>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</si>
  <si>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</si>
  <si>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</si>
  <si>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</si>
  <si>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</si>
  <si>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</si>
  <si>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</si>
  <si>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</si>
  <si>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</si>
  <si>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</si>
  <si>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</si>
  <si>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</si>
  <si>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</si>
  <si>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</si>
  <si>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</si>
  <si>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</si>
  <si>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</si>
  <si>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</si>
  <si>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</si>
  <si>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</si>
  <si>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</si>
  <si>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</si>
  <si>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</si>
  <si>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</si>
  <si>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</si>
  <si>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</si>
  <si>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</si>
  <si>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</si>
  <si>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</si>
  <si>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</si>
  <si>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</si>
  <si>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</si>
  <si>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</si>
  <si>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</si>
  <si>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</si>
  <si>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</si>
  <si>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</si>
  <si>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</si>
  <si>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</si>
  <si>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</si>
  <si>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</si>
  <si>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</si>
  <si>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</si>
  <si>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</si>
  <si>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</si>
  <si>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</si>
  <si>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</si>
  <si>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</si>
  <si>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</si>
  <si>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</si>
  <si>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</si>
  <si>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</si>
  <si>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</si>
  <si>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</si>
  <si>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</si>
  <si>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</si>
  <si>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</si>
  <si>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</si>
  <si>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</si>
  <si>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</si>
  <si>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</si>
  <si>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</si>
  <si>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</si>
  <si>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</si>
  <si>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</si>
  <si>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</si>
  <si>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</si>
  <si>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</si>
  <si>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</si>
  <si>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</si>
  <si>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</si>
  <si>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</si>
  <si>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</si>
  <si>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</si>
  <si>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</si>
  <si>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</si>
  <si>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</si>
  <si>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</si>
  <si>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</si>
  <si>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</si>
  <si>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</si>
  <si>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</si>
  <si>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</si>
  <si>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</si>
  <si>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</si>
  <si>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</si>
  <si>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</si>
  <si>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</si>
  <si>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</si>
  <si>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</si>
  <si>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</si>
  <si>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</si>
  <si>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</si>
  <si>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</si>
  <si>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</si>
  <si>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</si>
  <si>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</si>
  <si>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</si>
  <si>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</si>
  <si>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</si>
  <si>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</si>
  <si>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</si>
  <si>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</si>
  <si>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</si>
  <si>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</si>
  <si>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</si>
  <si>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</si>
  <si>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</si>
  <si>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</si>
  <si>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</si>
  <si>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</si>
  <si>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</si>
  <si>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</si>
  <si>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</si>
  <si>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</si>
  <si>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</si>
  <si>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</si>
  <si>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</si>
  <si>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</si>
  <si>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</si>
  <si>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</si>
  <si>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</si>
  <si>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</si>
  <si>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</si>
  <si>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</si>
  <si>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</si>
  <si>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</si>
  <si>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</si>
  <si>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</si>
  <si>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</si>
  <si>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</si>
  <si>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</si>
  <si>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</si>
  <si>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</si>
  <si>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</si>
  <si>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</si>
  <si>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</si>
  <si>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</si>
  <si>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</si>
  <si>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</si>
  <si>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</si>
  <si>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</si>
  <si>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</si>
  <si>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</si>
  <si>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</si>
  <si>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</si>
  <si>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</si>
  <si>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</si>
  <si>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</si>
  <si>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</si>
  <si>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</si>
  <si>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</si>
  <si>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</si>
  <si>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</si>
  <si>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</si>
  <si>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</si>
  <si>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</si>
  <si>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</si>
  <si>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</si>
  <si>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</si>
  <si>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</si>
  <si>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</si>
  <si>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</si>
  <si>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</si>
  <si>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</si>
  <si>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</si>
  <si>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</si>
  <si>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</si>
  <si>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</si>
  <si>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</si>
  <si>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</si>
  <si>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</si>
  <si>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</si>
  <si>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</si>
  <si>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</si>
  <si>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</si>
  <si>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</si>
  <si>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</si>
  <si>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</si>
  <si>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</si>
  <si>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</si>
  <si>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</si>
  <si>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</si>
  <si>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</si>
  <si>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</si>
  <si>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</si>
  <si>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</si>
  <si>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</si>
  <si>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</si>
  <si>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</si>
  <si>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</si>
  <si>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</si>
  <si>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</si>
  <si>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</si>
  <si>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</si>
  <si>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</si>
  <si>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</si>
  <si>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</si>
  <si>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</si>
  <si>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</si>
  <si>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</si>
  <si>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</si>
  <si>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</si>
  <si>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</si>
  <si>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</si>
  <si>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</si>
  <si>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</si>
  <si>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</si>
  <si>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</si>
  <si>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</si>
  <si>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</si>
  <si>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</si>
  <si>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</si>
  <si>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</si>
  <si>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</si>
  <si>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</si>
  <si>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</si>
  <si>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</si>
  <si>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</si>
  <si>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</si>
  <si>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</si>
  <si>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</si>
  <si>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</si>
  <si>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</si>
  <si>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</si>
  <si>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</si>
  <si>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</si>
  <si>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</si>
  <si>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</si>
  <si>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</si>
  <si>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</si>
  <si>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</si>
  <si>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</si>
  <si>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</si>
  <si>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</si>
  <si>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</si>
  <si>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</si>
  <si>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</si>
  <si>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</si>
  <si>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</si>
  <si>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</si>
  <si>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</si>
  <si>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</si>
  <si>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</si>
  <si>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</si>
  <si>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</si>
  <si>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</si>
  <si>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</si>
  <si>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</si>
  <si>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</si>
  <si>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</si>
  <si>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</si>
  <si>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</si>
  <si>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</si>
  <si>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</si>
  <si>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</si>
  <si>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</si>
  <si>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</si>
  <si>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</si>
  <si>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</si>
  <si>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</si>
  <si>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</si>
  <si>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</si>
  <si>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</si>
  <si>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</si>
  <si>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</si>
  <si>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</si>
  <si>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</si>
  <si>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</si>
  <si>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</si>
  <si>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</si>
  <si>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</si>
  <si>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</si>
  <si>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</si>
  <si>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</si>
  <si>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</si>
  <si>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</si>
  <si>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</si>
  <si>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</si>
  <si>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</si>
  <si>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</si>
  <si>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</si>
  <si>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</si>
  <si>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</si>
  <si>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</si>
  <si>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</si>
  <si>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</si>
  <si>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</si>
  <si>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</si>
  <si>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</si>
  <si>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</si>
  <si>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</si>
  <si>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</si>
  <si>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</si>
  <si>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</si>
  <si>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</si>
  <si>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</si>
  <si>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</si>
  <si>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</si>
  <si>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</si>
  <si>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</si>
  <si>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</si>
  <si>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</si>
  <si>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</si>
  <si>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</si>
  <si>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</si>
  <si>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</si>
  <si>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</si>
  <si>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</si>
  <si>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</si>
  <si>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</si>
  <si>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</si>
  <si>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</si>
  <si>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</si>
  <si>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</si>
  <si>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</si>
  <si>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</si>
  <si>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</si>
  <si>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</si>
  <si>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</si>
  <si>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</si>
  <si>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</si>
  <si>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</si>
  <si>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</si>
  <si>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</si>
  <si>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</si>
  <si>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</si>
  <si>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</si>
  <si>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</si>
  <si>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</si>
  <si>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</si>
  <si>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</si>
  <si>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</si>
  <si>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</si>
  <si>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</si>
  <si>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</si>
  <si>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</si>
  <si>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</si>
  <si>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</si>
  <si>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</si>
  <si>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</si>
  <si>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</si>
  <si>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</si>
  <si>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</si>
  <si>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</si>
  <si>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</si>
  <si>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</si>
  <si>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</si>
  <si>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</si>
  <si>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</si>
  <si>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</si>
  <si>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</si>
  <si>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</si>
  <si>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</si>
  <si>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</si>
  <si>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</si>
  <si>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</si>
  <si>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</si>
  <si>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</si>
  <si>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</si>
  <si>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</si>
  <si>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</si>
  <si>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</si>
  <si>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</si>
  <si>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</si>
  <si>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</si>
  <si>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</si>
  <si>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</si>
  <si>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</si>
  <si>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</si>
  <si>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</si>
  <si>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</si>
  <si>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</si>
  <si>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</si>
  <si>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</si>
  <si>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</si>
  <si>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</si>
  <si>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</si>
  <si>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</si>
  <si>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</si>
  <si>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</si>
  <si>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</si>
  <si>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</si>
  <si>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</si>
  <si>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</si>
  <si>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</si>
  <si>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</si>
  <si>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</si>
  <si>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</si>
  <si>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</si>
  <si>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</si>
  <si>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</si>
  <si>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</si>
  <si>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</si>
  <si>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</si>
  <si>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</si>
  <si>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</si>
  <si>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</si>
  <si>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</si>
  <si>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</si>
  <si>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</si>
  <si>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</si>
  <si>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</si>
  <si>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</si>
  <si>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</si>
  <si>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</si>
  <si>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</si>
  <si>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</si>
  <si>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</si>
  <si>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</si>
  <si>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</si>
  <si>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</si>
  <si>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</si>
  <si>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</si>
  <si>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</si>
  <si>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</si>
  <si>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</si>
  <si>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</si>
  <si>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</si>
  <si>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</si>
  <si>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</si>
  <si>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</si>
  <si>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</si>
  <si>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</si>
  <si>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</si>
  <si>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</si>
  <si>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</si>
  <si>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</si>
  <si>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</si>
  <si>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</si>
  <si>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</si>
  <si>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</si>
  <si>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</si>
  <si>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</si>
  <si>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</si>
  <si>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</si>
  <si>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</si>
  <si>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</si>
  <si>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</si>
  <si>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</si>
  <si>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</si>
  <si>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</si>
  <si>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</si>
  <si>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</si>
  <si>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</si>
  <si>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</si>
  <si>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</si>
  <si>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</si>
  <si>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</si>
  <si>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</si>
  <si>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</si>
  <si>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</si>
  <si>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</si>
  <si>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</si>
  <si>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</si>
  <si>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</si>
  <si>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</si>
  <si>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</si>
  <si>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</si>
  <si>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</si>
  <si>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</si>
  <si>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</si>
  <si>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</si>
  <si>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</si>
  <si>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</si>
  <si>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</si>
  <si>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</si>
  <si>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</si>
  <si>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</si>
  <si>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</si>
  <si>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</si>
  <si>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</si>
  <si>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</si>
  <si>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</si>
  <si>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</si>
  <si>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</si>
  <si>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</si>
  <si>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</si>
  <si>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</si>
  <si>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</si>
  <si>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</si>
  <si>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</si>
  <si>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</si>
  <si>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</si>
  <si>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</si>
  <si>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</si>
  <si>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</si>
  <si>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</si>
  <si>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</si>
  <si>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</si>
  <si>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</si>
  <si>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</si>
  <si>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</si>
  <si>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</si>
  <si>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</si>
  <si>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</si>
  <si>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</si>
  <si>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</si>
  <si>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</si>
  <si>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</si>
  <si>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</si>
  <si>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</si>
  <si>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Turístico San José Iturbide Guanajuato.</t>
  </si>
  <si>
    <t>Correspondiente 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</si>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</sst>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12" fillId="5" borderId="0" xfId="8" applyFont="1" applyFill="1" applyAlignment="1">
      <alignment wrapText="1"/>
    </xf>
    <xf numFmtId="0" fontId="12" fillId="5" borderId="0" xfId="9" applyFont="1" applyFill="1" applyAlignment="1">
      <alignment horizont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161748</xdr:colOff>
      <xdr:row>154</xdr:row>
      <xdr:rowOff>26955</xdr:rowOff>
    </xdr:from>
    <xdr:to>
      <xdr:col>1</xdr:col>
      <xdr:colOff>2190573</xdr:colOff>
      <xdr:row>157</xdr:row>
      <xdr:rowOff>115532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3837A-4B58-49F0-BC8D-CFA8FFF0CC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01" y="22608394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154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6980BBC0-D7D9-4575-B588-50BB584479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236" y="22581439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</xdr:row>
      <xdr:rowOff>0</xdr:rowOff>
    </xdr:from>
    <xdr:to>
      <xdr:col>1</xdr:col>
      <xdr:colOff>2028825</xdr:colOff>
      <xdr:row>226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0F7F2-8E9C-4766-8EA5-CD7124F33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575750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222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E0B66E16-CCEB-48EE-B931-F98C310A4E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457575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2028825</xdr:colOff>
      <xdr:row>33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FA05D4-E693-4BA1-9B47-DDA15B9E6D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2912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29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7609D8F0-DA02-43CF-91F6-6875176A53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4429125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2028825</xdr:colOff>
      <xdr:row>26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8FF5C7-3C45-4497-84FD-14A532D97C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486150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22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840BBC96-7C72-446D-A73E-0F7549C6ED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48615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2028825</xdr:colOff>
      <xdr:row>44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916DCC-234E-4AD8-BD91-12A54891C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0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41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BD442063-554F-4E78-A68A-6003475EF5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143625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</xdr:col>
      <xdr:colOff>2028825</xdr:colOff>
      <xdr:row>54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DC732-00FC-464C-8A03-1EBF62E4A0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57237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50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D399A0CB-080D-4026-AED6-AC203F445F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572375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30" activePane="bottomLeft" state="frozen"/>
      <selection activeCell="A14" sqref="A14:B14"/>
      <selection pane="bottomLeft" activeCell="A45" sqref="A45:D4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1" t="s">
        <v>541</v>
      </c>
      <c r="B1" s="111"/>
      <c r="C1" s="15"/>
      <c r="D1" s="12" t="s">
        <v>529</v>
      </c>
      <c r="E1" s="13">
        <v>2021</v>
      </c>
    </row>
    <row r="2" spans="1:5" ht="18.95" customHeight="1" x14ac:dyDescent="0.2">
      <c r="A2" s="112" t="s">
        <v>528</v>
      </c>
      <c r="B2" s="112"/>
      <c r="C2" s="34"/>
      <c r="D2" s="12" t="s">
        <v>530</v>
      </c>
      <c r="E2" s="15" t="s">
        <v>532</v>
      </c>
    </row>
    <row r="3" spans="1:5" ht="18.95" customHeight="1" x14ac:dyDescent="0.2">
      <c r="A3" s="113" t="s">
        <v>542</v>
      </c>
      <c r="B3" s="113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9"/>
  <sheetViews>
    <sheetView tabSelected="1" topLeftCell="A127" zoomScale="106" zoomScaleNormal="106" workbookViewId="0">
      <selection activeCell="F158" sqref="F158"/>
    </sheetView>
  </sheetViews>
  <sheetFormatPr baseColWidth="10" defaultColWidth="9.140625" defaultRowHeight="11.25" x14ac:dyDescent="0.2"/>
  <cols>
    <col min="1" max="1" width="10" style="18" customWidth="1"/>
    <col min="2" max="2" width="40.42578125" style="18" customWidth="1"/>
    <col min="3" max="3" width="14" style="18" customWidth="1"/>
    <col min="4" max="4" width="14.7109375" style="18" customWidth="1"/>
    <col min="5" max="5" width="12.7109375" style="18" customWidth="1"/>
    <col min="6" max="6" width="12.28515625" style="18" customWidth="1"/>
    <col min="7" max="7" width="12.5703125" style="18" customWidth="1"/>
    <col min="8" max="8" width="13.7109375" style="18" customWidth="1"/>
    <col min="9" max="9" width="12" style="18" customWidth="1"/>
    <col min="10" max="16384" width="9.140625" style="18"/>
  </cols>
  <sheetData>
    <row r="1" spans="1:8" s="14" customFormat="1" ht="18.95" customHeight="1" x14ac:dyDescent="0.25">
      <c r="A1" s="114" t="s">
        <v>541</v>
      </c>
      <c r="B1" s="115"/>
      <c r="C1" s="115"/>
      <c r="D1" s="115"/>
      <c r="E1" s="115"/>
      <c r="F1" s="115"/>
      <c r="G1" s="12" t="s">
        <v>529</v>
      </c>
      <c r="H1" s="23">
        <v>2021</v>
      </c>
    </row>
    <row r="2" spans="1:8" s="14" customFormat="1" ht="18.95" customHeight="1" x14ac:dyDescent="0.25">
      <c r="A2" s="114" t="s">
        <v>533</v>
      </c>
      <c r="B2" s="115"/>
      <c r="C2" s="115"/>
      <c r="D2" s="115"/>
      <c r="E2" s="115"/>
      <c r="F2" s="115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14" t="s">
        <v>542</v>
      </c>
      <c r="B3" s="115"/>
      <c r="C3" s="115"/>
      <c r="D3" s="115"/>
      <c r="E3" s="115"/>
      <c r="F3" s="115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ht="22.5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0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424</v>
      </c>
      <c r="D20" s="22">
        <v>424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4000</v>
      </c>
      <c r="D21" s="22">
        <v>4000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349600.49</v>
      </c>
      <c r="D62" s="22">
        <f t="shared" ref="D62:E62" si="0">SUM(D63:D70)</f>
        <v>25094.43</v>
      </c>
      <c r="E62" s="22">
        <f t="shared" si="0"/>
        <v>-214130.72</v>
      </c>
    </row>
    <row r="63" spans="1:9" x14ac:dyDescent="0.2">
      <c r="A63" s="20">
        <v>1241</v>
      </c>
      <c r="B63" s="18" t="s">
        <v>173</v>
      </c>
      <c r="C63" s="22">
        <v>223630.49</v>
      </c>
      <c r="D63" s="22">
        <v>25094.43</v>
      </c>
      <c r="E63" s="22">
        <v>-88160.72</v>
      </c>
    </row>
    <row r="64" spans="1:9" x14ac:dyDescent="0.2">
      <c r="A64" s="20">
        <v>1242</v>
      </c>
      <c r="B64" s="18" t="s">
        <v>174</v>
      </c>
      <c r="C64" s="22">
        <v>0</v>
      </c>
      <c r="D64" s="22">
        <v>0</v>
      </c>
      <c r="E64" s="22">
        <v>0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125970</v>
      </c>
      <c r="D66" s="22">
        <v>0</v>
      </c>
      <c r="E66" s="22">
        <v>-125970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10221.01</v>
      </c>
      <c r="D110" s="22">
        <f>SUM(D111:D119)</f>
        <v>10221.01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10221.01</v>
      </c>
      <c r="D117" s="22">
        <f t="shared" si="1"/>
        <v>10221.01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5" x14ac:dyDescent="0.2">
      <c r="A145" s="20">
        <v>2199</v>
      </c>
      <c r="B145" s="18" t="s">
        <v>234</v>
      </c>
      <c r="C145" s="22">
        <v>0</v>
      </c>
    </row>
    <row r="146" spans="1:5" x14ac:dyDescent="0.2">
      <c r="A146" s="20">
        <v>2240</v>
      </c>
      <c r="B146" s="18" t="s">
        <v>235</v>
      </c>
      <c r="C146" s="22">
        <f>SUM(C147:C149)</f>
        <v>0</v>
      </c>
    </row>
    <row r="147" spans="1:5" x14ac:dyDescent="0.2">
      <c r="A147" s="20">
        <v>2241</v>
      </c>
      <c r="B147" s="18" t="s">
        <v>236</v>
      </c>
      <c r="C147" s="22">
        <v>0</v>
      </c>
    </row>
    <row r="148" spans="1:5" x14ac:dyDescent="0.2">
      <c r="A148" s="20">
        <v>2242</v>
      </c>
      <c r="B148" s="18" t="s">
        <v>237</v>
      </c>
      <c r="C148" s="22">
        <v>0</v>
      </c>
    </row>
    <row r="149" spans="1:5" x14ac:dyDescent="0.2">
      <c r="A149" s="20">
        <v>2249</v>
      </c>
      <c r="B149" s="18" t="s">
        <v>238</v>
      </c>
      <c r="C149" s="22">
        <v>0</v>
      </c>
    </row>
    <row r="155" spans="1:5" ht="15" x14ac:dyDescent="0.25">
      <c r="B155" s="104" t="s">
        <v>543</v>
      </c>
      <c r="C155" s="104"/>
      <c r="D155" s="105" t="s">
        <v>544</v>
      </c>
      <c r="E155" s="106"/>
    </row>
    <row r="156" spans="1:5" ht="15" x14ac:dyDescent="0.25">
      <c r="B156" s="107"/>
      <c r="C156" s="104"/>
      <c r="D156" s="104"/>
      <c r="E156" s="106"/>
    </row>
    <row r="157" spans="1:5" ht="15" x14ac:dyDescent="0.25">
      <c r="B157" s="107"/>
      <c r="C157" s="104"/>
      <c r="D157" s="104"/>
      <c r="E157" s="106"/>
    </row>
    <row r="158" spans="1:5" ht="15" x14ac:dyDescent="0.25">
      <c r="B158" s="104" t="s">
        <v>545</v>
      </c>
      <c r="C158" s="104"/>
      <c r="D158" s="105" t="s">
        <v>546</v>
      </c>
      <c r="E158" s="106"/>
    </row>
    <row r="159" spans="1:5" ht="15" x14ac:dyDescent="0.25">
      <c r="B159" s="107"/>
      <c r="C159" s="107"/>
      <c r="D159" s="108"/>
      <c r="E159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199" zoomScaleNormal="100" workbookViewId="0">
      <selection activeCell="C231" sqref="C231"/>
    </sheetView>
  </sheetViews>
  <sheetFormatPr baseColWidth="10" defaultColWidth="9.140625" defaultRowHeight="11.25" x14ac:dyDescent="0.2"/>
  <cols>
    <col min="1" max="1" width="10" style="18" customWidth="1"/>
    <col min="2" max="2" width="57.5703125" style="18" customWidth="1"/>
    <col min="3" max="3" width="12" style="18" customWidth="1"/>
    <col min="4" max="4" width="12.85546875" style="18" customWidth="1"/>
    <col min="5" max="5" width="13.42578125" style="18" customWidth="1"/>
    <col min="6" max="16384" width="9.140625" style="18"/>
  </cols>
  <sheetData>
    <row r="1" spans="1:5" s="24" customFormat="1" ht="18.95" customHeight="1" x14ac:dyDescent="0.25">
      <c r="A1" s="112" t="s">
        <v>541</v>
      </c>
      <c r="B1" s="112"/>
      <c r="C1" s="112"/>
      <c r="D1" s="12" t="s">
        <v>529</v>
      </c>
      <c r="E1" s="23">
        <v>2021</v>
      </c>
    </row>
    <row r="2" spans="1:5" s="14" customFormat="1" ht="18.95" customHeight="1" x14ac:dyDescent="0.25">
      <c r="A2" s="112" t="s">
        <v>536</v>
      </c>
      <c r="B2" s="112"/>
      <c r="C2" s="112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12" t="s">
        <v>542</v>
      </c>
      <c r="B3" s="112"/>
      <c r="C3" s="112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0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33.7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33.7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33.7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45" x14ac:dyDescent="0.2">
      <c r="A58" s="48">
        <v>4200</v>
      </c>
      <c r="B58" s="50" t="s">
        <v>447</v>
      </c>
      <c r="C58" s="53">
        <f>+C59+C65</f>
        <v>730081.17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191149.77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191149.77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538931.4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538931.4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726599.09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701504.65999999992</v>
      </c>
      <c r="D100" s="55">
        <f>C100/$C$99</f>
        <v>0.96546316896708462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497065.93</v>
      </c>
      <c r="D101" s="55">
        <f t="shared" ref="D101:D164" si="0">C101/$C$99</f>
        <v>0.68409930158321564</v>
      </c>
      <c r="E101" s="54"/>
    </row>
    <row r="102" spans="1:5" x14ac:dyDescent="0.2">
      <c r="A102" s="52">
        <v>5111</v>
      </c>
      <c r="B102" s="49" t="s">
        <v>297</v>
      </c>
      <c r="C102" s="53">
        <v>247400</v>
      </c>
      <c r="D102" s="55">
        <f t="shared" si="0"/>
        <v>0.34049037963975431</v>
      </c>
      <c r="E102" s="54"/>
    </row>
    <row r="103" spans="1:5" x14ac:dyDescent="0.2">
      <c r="A103" s="52">
        <v>5112</v>
      </c>
      <c r="B103" s="49" t="s">
        <v>298</v>
      </c>
      <c r="C103" s="53">
        <v>194690</v>
      </c>
      <c r="D103" s="55">
        <f t="shared" si="0"/>
        <v>0.26794693618457466</v>
      </c>
      <c r="E103" s="54"/>
    </row>
    <row r="104" spans="1:5" x14ac:dyDescent="0.2">
      <c r="A104" s="52">
        <v>5113</v>
      </c>
      <c r="B104" s="49" t="s">
        <v>299</v>
      </c>
      <c r="C104" s="53">
        <v>30790.5</v>
      </c>
      <c r="D104" s="55">
        <f t="shared" si="0"/>
        <v>4.2376188497566109E-2</v>
      </c>
      <c r="E104" s="54"/>
    </row>
    <row r="105" spans="1:5" x14ac:dyDescent="0.2">
      <c r="A105" s="52">
        <v>5114</v>
      </c>
      <c r="B105" s="49" t="s">
        <v>300</v>
      </c>
      <c r="C105" s="53">
        <v>0</v>
      </c>
      <c r="D105" s="55">
        <f t="shared" si="0"/>
        <v>0</v>
      </c>
      <c r="E105" s="54"/>
    </row>
    <row r="106" spans="1:5" x14ac:dyDescent="0.2">
      <c r="A106" s="52">
        <v>5115</v>
      </c>
      <c r="B106" s="49" t="s">
        <v>301</v>
      </c>
      <c r="C106" s="53">
        <v>15685.43</v>
      </c>
      <c r="D106" s="55">
        <f t="shared" si="0"/>
        <v>2.1587461663350006E-2</v>
      </c>
      <c r="E106" s="54"/>
    </row>
    <row r="107" spans="1:5" x14ac:dyDescent="0.2">
      <c r="A107" s="52">
        <v>5116</v>
      </c>
      <c r="B107" s="49" t="s">
        <v>302</v>
      </c>
      <c r="C107" s="53">
        <v>8500</v>
      </c>
      <c r="D107" s="55">
        <f t="shared" si="0"/>
        <v>1.169833559797054E-2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28628.15</v>
      </c>
      <c r="D108" s="55">
        <f t="shared" si="0"/>
        <v>3.9400200735181218E-2</v>
      </c>
      <c r="E108" s="54"/>
    </row>
    <row r="109" spans="1:5" x14ac:dyDescent="0.2">
      <c r="A109" s="52">
        <v>5121</v>
      </c>
      <c r="B109" s="49" t="s">
        <v>304</v>
      </c>
      <c r="C109" s="53">
        <v>11260.26</v>
      </c>
      <c r="D109" s="55">
        <f t="shared" si="0"/>
        <v>1.5497211811812206E-2</v>
      </c>
      <c r="E109" s="54"/>
    </row>
    <row r="110" spans="1:5" x14ac:dyDescent="0.2">
      <c r="A110" s="52">
        <v>5122</v>
      </c>
      <c r="B110" s="49" t="s">
        <v>305</v>
      </c>
      <c r="C110" s="53">
        <v>1257.9000000000001</v>
      </c>
      <c r="D110" s="55">
        <f t="shared" si="0"/>
        <v>1.731216041022017E-3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309</v>
      </c>
      <c r="C114" s="53">
        <v>13000</v>
      </c>
      <c r="D114" s="55">
        <f t="shared" si="0"/>
        <v>1.7891572091013767E-2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3109.99</v>
      </c>
      <c r="D117" s="55">
        <f t="shared" si="0"/>
        <v>4.2802007913332234E-3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175810.58000000002</v>
      </c>
      <c r="D118" s="55">
        <f t="shared" si="0"/>
        <v>0.24196366664868796</v>
      </c>
      <c r="E118" s="54"/>
    </row>
    <row r="119" spans="1:5" x14ac:dyDescent="0.2">
      <c r="A119" s="52">
        <v>5131</v>
      </c>
      <c r="B119" s="49" t="s">
        <v>314</v>
      </c>
      <c r="C119" s="53">
        <v>18462</v>
      </c>
      <c r="D119" s="55">
        <f t="shared" si="0"/>
        <v>2.5408784918792015E-2</v>
      </c>
      <c r="E119" s="54"/>
    </row>
    <row r="120" spans="1:5" x14ac:dyDescent="0.2">
      <c r="A120" s="52">
        <v>5132</v>
      </c>
      <c r="B120" s="49" t="s">
        <v>315</v>
      </c>
      <c r="C120" s="53">
        <v>0</v>
      </c>
      <c r="D120" s="55">
        <f t="shared" si="0"/>
        <v>0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>
        <f t="shared" si="0"/>
        <v>0</v>
      </c>
      <c r="E121" s="54"/>
    </row>
    <row r="122" spans="1:5" x14ac:dyDescent="0.2">
      <c r="A122" s="52">
        <v>5134</v>
      </c>
      <c r="B122" s="49" t="s">
        <v>317</v>
      </c>
      <c r="C122" s="53">
        <v>13346.42</v>
      </c>
      <c r="D122" s="55">
        <f t="shared" si="0"/>
        <v>1.8368341198995997E-2</v>
      </c>
      <c r="E122" s="54"/>
    </row>
    <row r="123" spans="1:5" x14ac:dyDescent="0.2">
      <c r="A123" s="52">
        <v>5135</v>
      </c>
      <c r="B123" s="49" t="s">
        <v>318</v>
      </c>
      <c r="C123" s="53">
        <v>6678.24</v>
      </c>
      <c r="D123" s="55">
        <f t="shared" si="0"/>
        <v>9.1910932616224451E-3</v>
      </c>
      <c r="E123" s="54"/>
    </row>
    <row r="124" spans="1:5" x14ac:dyDescent="0.2">
      <c r="A124" s="52">
        <v>5136</v>
      </c>
      <c r="B124" s="49" t="s">
        <v>319</v>
      </c>
      <c r="C124" s="53">
        <v>119280</v>
      </c>
      <c r="D124" s="55">
        <f t="shared" si="0"/>
        <v>0.16416205530893246</v>
      </c>
      <c r="E124" s="54"/>
    </row>
    <row r="125" spans="1:5" x14ac:dyDescent="0.2">
      <c r="A125" s="52">
        <v>5137</v>
      </c>
      <c r="B125" s="49" t="s">
        <v>320</v>
      </c>
      <c r="C125" s="53">
        <v>1040</v>
      </c>
      <c r="D125" s="55">
        <f t="shared" si="0"/>
        <v>1.4313257672811013E-3</v>
      </c>
      <c r="E125" s="54"/>
    </row>
    <row r="126" spans="1:5" x14ac:dyDescent="0.2">
      <c r="A126" s="52">
        <v>5138</v>
      </c>
      <c r="B126" s="49" t="s">
        <v>321</v>
      </c>
      <c r="C126" s="53">
        <v>4770.92</v>
      </c>
      <c r="D126" s="55">
        <f t="shared" si="0"/>
        <v>6.5660968554199541E-3</v>
      </c>
      <c r="E126" s="54"/>
    </row>
    <row r="127" spans="1:5" x14ac:dyDescent="0.2">
      <c r="A127" s="52">
        <v>5139</v>
      </c>
      <c r="B127" s="49" t="s">
        <v>322</v>
      </c>
      <c r="C127" s="53">
        <v>12233</v>
      </c>
      <c r="D127" s="55">
        <f t="shared" si="0"/>
        <v>1.6835969337643954E-2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25094.43</v>
      </c>
      <c r="D186" s="55">
        <f t="shared" si="1"/>
        <v>3.4536831032915279E-2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25094.43</v>
      </c>
      <c r="D187" s="55">
        <f t="shared" si="1"/>
        <v>3.4536831032915279E-2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25094.43</v>
      </c>
      <c r="D192" s="55">
        <f t="shared" si="1"/>
        <v>3.4536831032915279E-2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41" sqref="C4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6" t="s">
        <v>541</v>
      </c>
      <c r="B1" s="116"/>
      <c r="C1" s="116"/>
      <c r="D1" s="25" t="s">
        <v>529</v>
      </c>
      <c r="E1" s="26">
        <v>2021</v>
      </c>
    </row>
    <row r="2" spans="1:5" ht="18.95" customHeight="1" x14ac:dyDescent="0.2">
      <c r="A2" s="116" t="s">
        <v>537</v>
      </c>
      <c r="B2" s="116"/>
      <c r="C2" s="116"/>
      <c r="D2" s="12" t="s">
        <v>534</v>
      </c>
      <c r="E2" s="26" t="str">
        <f>ESF!H2</f>
        <v>TRIMESTRAL</v>
      </c>
    </row>
    <row r="3" spans="1:5" ht="18.95" customHeight="1" x14ac:dyDescent="0.2">
      <c r="A3" s="116" t="s">
        <v>542</v>
      </c>
      <c r="B3" s="116"/>
      <c r="C3" s="116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87990.02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3482.08</v>
      </c>
    </row>
    <row r="15" spans="1:5" x14ac:dyDescent="0.2">
      <c r="A15" s="31">
        <v>3220</v>
      </c>
      <c r="B15" s="27" t="s">
        <v>407</v>
      </c>
      <c r="C15" s="32">
        <v>372533.08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55" workbookViewId="0">
      <selection sqref="A1:E81"/>
    </sheetView>
  </sheetViews>
  <sheetFormatPr baseColWidth="10" defaultColWidth="9.140625" defaultRowHeight="11.25" x14ac:dyDescent="0.2"/>
  <cols>
    <col min="1" max="1" width="10" style="27" customWidth="1"/>
    <col min="2" max="2" width="45.28515625" style="27" customWidth="1"/>
    <col min="3" max="3" width="15.28515625" style="27" bestFit="1" customWidth="1"/>
    <col min="4" max="4" width="16.42578125" style="27" bestFit="1" customWidth="1"/>
    <col min="5" max="5" width="10.5703125" style="27" customWidth="1"/>
    <col min="6" max="16384" width="9.140625" style="27"/>
  </cols>
  <sheetData>
    <row r="1" spans="1:5" s="33" customFormat="1" ht="18.95" customHeight="1" x14ac:dyDescent="0.25">
      <c r="A1" s="116" t="s">
        <v>541</v>
      </c>
      <c r="B1" s="116"/>
      <c r="C1" s="116"/>
      <c r="D1" s="25" t="s">
        <v>529</v>
      </c>
      <c r="E1" s="26">
        <v>2021</v>
      </c>
    </row>
    <row r="2" spans="1:5" s="33" customFormat="1" ht="18.95" customHeight="1" x14ac:dyDescent="0.25">
      <c r="A2" s="116" t="s">
        <v>538</v>
      </c>
      <c r="B2" s="116"/>
      <c r="C2" s="116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6" t="s">
        <v>542</v>
      </c>
      <c r="B3" s="116"/>
      <c r="C3" s="116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334332.42</v>
      </c>
      <c r="D10" s="32">
        <v>308931.25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334332.42</v>
      </c>
      <c r="D15" s="32">
        <f>SUM(D8:D14)</f>
        <v>308931.25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349600.49</v>
      </c>
    </row>
    <row r="29" spans="1:5" x14ac:dyDescent="0.2">
      <c r="A29" s="31">
        <v>1241</v>
      </c>
      <c r="B29" s="27" t="s">
        <v>173</v>
      </c>
      <c r="C29" s="32">
        <v>223630.49</v>
      </c>
    </row>
    <row r="30" spans="1:5" x14ac:dyDescent="0.2">
      <c r="A30" s="31">
        <v>1242</v>
      </c>
      <c r="B30" s="27" t="s">
        <v>174</v>
      </c>
      <c r="C30" s="32">
        <v>0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125970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0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</v>
      </c>
      <c r="D46" s="32">
        <f>D47+D56+D59+D65+D67+D69</f>
        <v>25094.43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25094.43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25094.43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32" sqref="C3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7" t="s">
        <v>541</v>
      </c>
      <c r="B1" s="118"/>
      <c r="C1" s="119"/>
    </row>
    <row r="2" spans="1:3" s="35" customFormat="1" ht="18" customHeight="1" x14ac:dyDescent="0.25">
      <c r="A2" s="120" t="s">
        <v>35</v>
      </c>
      <c r="B2" s="121"/>
      <c r="C2" s="122"/>
    </row>
    <row r="3" spans="1:3" s="35" customFormat="1" ht="18" customHeight="1" x14ac:dyDescent="0.25">
      <c r="A3" s="120" t="s">
        <v>542</v>
      </c>
      <c r="B3" s="121"/>
      <c r="C3" s="122"/>
    </row>
    <row r="4" spans="1:3" s="38" customFormat="1" ht="18" customHeight="1" x14ac:dyDescent="0.2">
      <c r="A4" s="123" t="s">
        <v>539</v>
      </c>
      <c r="B4" s="124"/>
      <c r="C4" s="125"/>
    </row>
    <row r="5" spans="1:3" s="36" customFormat="1" x14ac:dyDescent="0.2">
      <c r="A5" s="56" t="s">
        <v>457</v>
      </c>
      <c r="B5" s="56"/>
      <c r="C5" s="57">
        <v>730081.17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730081.17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3" workbookViewId="0">
      <selection activeCell="B49" sqref="B49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6" t="s">
        <v>541</v>
      </c>
      <c r="B1" s="127"/>
      <c r="C1" s="128"/>
    </row>
    <row r="2" spans="1:3" s="39" customFormat="1" ht="18.95" customHeight="1" x14ac:dyDescent="0.25">
      <c r="A2" s="129" t="s">
        <v>36</v>
      </c>
      <c r="B2" s="130"/>
      <c r="C2" s="131"/>
    </row>
    <row r="3" spans="1:3" s="39" customFormat="1" ht="18.95" customHeight="1" x14ac:dyDescent="0.25">
      <c r="A3" s="129" t="s">
        <v>542</v>
      </c>
      <c r="B3" s="130"/>
      <c r="C3" s="131"/>
    </row>
    <row r="4" spans="1:3" s="40" customFormat="1" x14ac:dyDescent="0.2">
      <c r="A4" s="123" t="s">
        <v>539</v>
      </c>
      <c r="B4" s="124"/>
      <c r="C4" s="125"/>
    </row>
    <row r="5" spans="1:3" x14ac:dyDescent="0.2">
      <c r="A5" s="87" t="s">
        <v>470</v>
      </c>
      <c r="B5" s="56"/>
      <c r="C5" s="80">
        <v>701504.66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25094.43</v>
      </c>
    </row>
    <row r="31" spans="1:3" x14ac:dyDescent="0.2">
      <c r="A31" s="96" t="s">
        <v>492</v>
      </c>
      <c r="B31" s="79" t="s">
        <v>375</v>
      </c>
      <c r="C31" s="89">
        <v>25094.43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726599.09000000008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6" workbookViewId="0">
      <selection activeCell="F55" sqref="F55"/>
    </sheetView>
  </sheetViews>
  <sheetFormatPr baseColWidth="10" defaultColWidth="9.140625" defaultRowHeight="11.25" x14ac:dyDescent="0.2"/>
  <cols>
    <col min="1" max="1" width="10" style="27" customWidth="1"/>
    <col min="2" max="2" width="52.5703125" style="27" customWidth="1"/>
    <col min="3" max="3" width="15" style="27" customWidth="1"/>
    <col min="4" max="4" width="14.28515625" style="27" customWidth="1"/>
    <col min="5" max="5" width="13.42578125" style="27" customWidth="1"/>
    <col min="6" max="6" width="12" style="27" customWidth="1"/>
    <col min="7" max="7" width="12.5703125" style="27" customWidth="1"/>
    <col min="8" max="8" width="9.28515625" style="27" customWidth="1"/>
    <col min="9" max="9" width="12" style="27" customWidth="1"/>
    <col min="10" max="10" width="11.42578125" style="27" customWidth="1"/>
    <col min="11" max="16384" width="9.140625" style="27"/>
  </cols>
  <sheetData>
    <row r="1" spans="1:10" ht="18.95" customHeight="1" x14ac:dyDescent="0.2">
      <c r="A1" s="116" t="s">
        <v>541</v>
      </c>
      <c r="B1" s="132"/>
      <c r="C1" s="132"/>
      <c r="D1" s="132"/>
      <c r="E1" s="132"/>
      <c r="F1" s="132"/>
      <c r="G1" s="25" t="s">
        <v>529</v>
      </c>
      <c r="H1" s="26">
        <v>2021</v>
      </c>
    </row>
    <row r="2" spans="1:10" ht="18.95" customHeight="1" x14ac:dyDescent="0.2">
      <c r="A2" s="116" t="s">
        <v>540</v>
      </c>
      <c r="B2" s="132"/>
      <c r="C2" s="132"/>
      <c r="D2" s="132"/>
      <c r="E2" s="132"/>
      <c r="F2" s="132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33" t="s">
        <v>542</v>
      </c>
      <c r="B3" s="134"/>
      <c r="C3" s="134"/>
      <c r="D3" s="134"/>
      <c r="E3" s="134"/>
      <c r="F3" s="134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ht="22.5" x14ac:dyDescent="0.2">
      <c r="A7" s="30" t="s">
        <v>95</v>
      </c>
      <c r="B7" s="30" t="s">
        <v>427</v>
      </c>
      <c r="C7" s="30" t="s">
        <v>122</v>
      </c>
      <c r="D7" s="110" t="s">
        <v>428</v>
      </c>
      <c r="E7" s="11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11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2022-01-19T01:37:22Z</cp:lastPrinted>
  <dcterms:created xsi:type="dcterms:W3CDTF">2012-12-11T20:36:24Z</dcterms:created>
  <dcterms:modified xsi:type="dcterms:W3CDTF">2022-01-19T16:28:34Z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